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-120" yWindow="-120" windowWidth="29040" windowHeight="15840"/>
  </bookViews>
  <sheets>
    <sheet name="Hoja3" sheetId="3" r:id="rId1"/>
  </sheets>
  <externalReferences>
    <externalReference r:id="rId2"/>
  </externalReferences>
  <definedNames>
    <definedName name="_xlnm.Print_Area" localSheetId="0">Hoja3!$A$1:$D$39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D7" i="3" s="1"/>
  <c r="K19" i="3"/>
  <c r="B39" i="3"/>
  <c r="A35" i="3"/>
  <c r="A32" i="3"/>
  <c r="B20" i="3"/>
  <c r="B19" i="3"/>
  <c r="C9" i="3"/>
  <c r="D9" i="3" s="1"/>
  <c r="C25" i="3" s="1"/>
  <c r="C26" i="3" s="1"/>
  <c r="C8" i="3"/>
  <c r="D8" i="3" s="1"/>
  <c r="C15" i="3" l="1"/>
  <c r="C14" i="3"/>
  <c r="C13" i="3"/>
  <c r="C12" i="3"/>
  <c r="D10" i="3"/>
  <c r="C21" i="3"/>
  <c r="C20" i="3"/>
  <c r="C19" i="3"/>
  <c r="C23" i="3" l="1"/>
  <c r="C17" i="3"/>
  <c r="C28" i="3" s="1"/>
</calcChain>
</file>

<file path=xl/comments1.xml><?xml version="1.0" encoding="utf-8"?>
<comments xmlns="http://schemas.openxmlformats.org/spreadsheetml/2006/main">
  <authors>
    <author>Autor</author>
    <author>Rhonal Jesús Carrillo Parada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si es Contrato o Convenio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Entidad.</t>
        </r>
      </text>
    </comment>
    <comment ref="J6" authorId="1" shapeId="0">
      <text>
        <r>
          <rPr>
            <b/>
            <sz val="9"/>
            <color indexed="81"/>
            <rFont val="Tahoma"/>
            <family val="2"/>
          </rPr>
          <t>Rhonal J
esús Carrillo Parada:</t>
        </r>
        <r>
          <rPr>
            <sz val="9"/>
            <color indexed="81"/>
            <rFont val="Tahoma"/>
            <family val="2"/>
          </rPr>
          <t xml:space="preserve">
Digite el valor de la minima cuantia de la vigencia a trabajar.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Rhonal J
esús Carrillo Parada:</t>
        </r>
        <r>
          <rPr>
            <sz val="9"/>
            <color indexed="81"/>
            <rFont val="Tahoma"/>
            <family val="2"/>
          </rPr>
          <t xml:space="preserve">
Digite el valor de la minima cuantia de la vigencia a trabajar.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Rhonal J
esús Carrillo Parada:</t>
        </r>
        <r>
          <rPr>
            <sz val="9"/>
            <color indexed="81"/>
            <rFont val="Tahoma"/>
            <family val="2"/>
          </rPr>
          <t xml:space="preserve">
Digite el valor de la minima cuantia de la vigencia a trabajar.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>Rhonal Jesús Carrillo Parada:</t>
        </r>
        <r>
          <rPr>
            <sz val="9"/>
            <color indexed="81"/>
            <rFont val="Tahoma"/>
            <family val="2"/>
          </rPr>
          <t xml:space="preserve">
Seleccione la calidad del comprador (contratante) según las responsabilidades del RUT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>Rhonal Jesús Carrillo Parada:</t>
        </r>
        <r>
          <rPr>
            <sz val="9"/>
            <color indexed="81"/>
            <rFont val="Tahoma"/>
            <family val="2"/>
          </rPr>
          <t xml:space="preserve">
Seleccione la calidad del vendedor (contratista) según las responsabilidades del RUT
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Rhonal Jesús Carrillo Parada:</t>
        </r>
        <r>
          <rPr>
            <sz val="9"/>
            <color indexed="81"/>
            <rFont val="Tahoma"/>
            <family val="2"/>
          </rPr>
          <t xml:space="preserve">
Digite el valor total del contrato incluyendo las adiciones para poder compararlo con el valor de la minima cuantia de la vigencia. Y así determinar si aplica Estampilla Pro-cultura.</t>
        </r>
      </text>
    </comment>
  </commentList>
</comments>
</file>

<file path=xl/sharedStrings.xml><?xml version="1.0" encoding="utf-8"?>
<sst xmlns="http://schemas.openxmlformats.org/spreadsheetml/2006/main" count="61" uniqueCount="59">
  <si>
    <t>ESTAMPILLA PROCULTURA</t>
  </si>
  <si>
    <t>VALOR NETO</t>
  </si>
  <si>
    <t xml:space="preserve">ESTAMPILLA ADULTO MAYOR </t>
  </si>
  <si>
    <t>TOTAL</t>
  </si>
  <si>
    <t>VALOR TOTAL</t>
  </si>
  <si>
    <t>BASE</t>
  </si>
  <si>
    <t xml:space="preserve">TOTAL ESTAMPILLA PROCULTURA </t>
  </si>
  <si>
    <t xml:space="preserve">TOTAL ESTAMPILLA ADULTO MAYOR </t>
  </si>
  <si>
    <t xml:space="preserve">TOTAL A PAGAR </t>
  </si>
  <si>
    <t>IVA</t>
  </si>
  <si>
    <t>LIQUIDACION ESTAMPILLAS</t>
  </si>
  <si>
    <t>% A APLICAR</t>
  </si>
  <si>
    <t>ADULTO MAYOR DOTACIÓN Y FUNCIONAMIENTO</t>
  </si>
  <si>
    <t>ADULTO MAYOR CENTROS DE VIDA</t>
  </si>
  <si>
    <t>PASIVO PENSIONAL</t>
  </si>
  <si>
    <t xml:space="preserve">SEGURIDAD SOCIAL </t>
  </si>
  <si>
    <t xml:space="preserve">PASIVO PENSIONAL </t>
  </si>
  <si>
    <t>FTE 20</t>
  </si>
  <si>
    <t>FTE 21</t>
  </si>
  <si>
    <t>FTE 57</t>
  </si>
  <si>
    <t>FTE 19</t>
  </si>
  <si>
    <t>FTE 45</t>
  </si>
  <si>
    <t>FTE 44</t>
  </si>
  <si>
    <t>FTE 68</t>
  </si>
  <si>
    <t>CONTRATO :</t>
  </si>
  <si>
    <t xml:space="preserve">NIT:   </t>
  </si>
  <si>
    <t xml:space="preserve">NOMBRE ENTIDAD: </t>
  </si>
  <si>
    <t xml:space="preserve">FECHA DE LIQUIDACIÓN: </t>
  </si>
  <si>
    <t>CUENTA CONTABLE</t>
  </si>
  <si>
    <t>CÓDIGO</t>
  </si>
  <si>
    <t>FUENTE</t>
  </si>
  <si>
    <t>RETEIVA</t>
  </si>
  <si>
    <t>ESTAMPILLA PROHOSPITAL</t>
  </si>
  <si>
    <t>PROHOSPITAL</t>
  </si>
  <si>
    <t>TOTAL ESTAMPILLA PROHOSPITAL</t>
  </si>
  <si>
    <t>FTE 74</t>
  </si>
  <si>
    <t>Código: FO-HM-40</t>
  </si>
  <si>
    <t>Fórmula del IVA se / el total por 1,19= base de IVA
En los casos que aplique</t>
  </si>
  <si>
    <t xml:space="preserve">LIQUIDACIÓN DE CONTRATOS </t>
  </si>
  <si>
    <t xml:space="preserve">FINANCIACIÓN RED NAL BIB </t>
  </si>
  <si>
    <t>DESTINACIÓN DE ACUERDO A LO ESTABLECIDO ARTÍCULO 2 DE LA LEY 666 DE 2001</t>
  </si>
  <si>
    <t xml:space="preserve">VALOR CONTRATO: </t>
  </si>
  <si>
    <t>PROCESO</t>
  </si>
  <si>
    <t>CONTRATO</t>
  </si>
  <si>
    <t>ENTIDAD</t>
  </si>
  <si>
    <t>MUNICIPIO</t>
  </si>
  <si>
    <t>Valor Minima cuantía de la vigencia</t>
  </si>
  <si>
    <t>CONCEJO</t>
  </si>
  <si>
    <t>PERSONERIA</t>
  </si>
  <si>
    <t>RECUERDE ACTUALIZAR EL VALOR DE LA MINIMA CUANTIA CUANDO HAYA CAMBIO DE VIGENCIA</t>
  </si>
  <si>
    <t>% DE RETEIVA A APLICAR</t>
  </si>
  <si>
    <t>Comprador:</t>
  </si>
  <si>
    <t>Vendedor:</t>
  </si>
  <si>
    <t>¿El comprador debe retener?</t>
  </si>
  <si>
    <t>Entidad estatal responsable del Iva</t>
  </si>
  <si>
    <t>Responsable de IVA (Comun)</t>
  </si>
  <si>
    <t>El impuesto a la ventas puede ser recaudado de forma anticipada mediante el mecanismo de retención en la fuente de acuerdo a lo señalado por el artículo 437-1 del estatuto tributario, modificado por la ley 2010 de 2019.</t>
  </si>
  <si>
    <t>Versión: 04</t>
  </si>
  <si>
    <t>Fecha de Actualización: 
22/02/2022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</si>
</sst>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3999450666829432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fgColor theme="2" tint="-0.2499465926084170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/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/>
    <xf numFmtId="10" fontId="4" fillId="2" borderId="1" xfId="0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/>
    <xf numFmtId="9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vertical="center"/>
    </xf>
    <xf numFmtId="3" fontId="4" fillId="2" borderId="6" xfId="1" applyNumberFormat="1" applyFont="1" applyFill="1" applyBorder="1" applyProtection="1"/>
    <xf numFmtId="0" fontId="4" fillId="2" borderId="5" xfId="0" applyFont="1" applyFill="1" applyBorder="1" applyAlignment="1">
      <alignment wrapText="1"/>
    </xf>
    <xf numFmtId="9" fontId="4" fillId="2" borderId="1" xfId="0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 applyProtection="1"/>
    <xf numFmtId="0" fontId="4" fillId="2" borderId="5" xfId="0" applyFont="1" applyFill="1" applyBorder="1" applyAlignment="1">
      <alignment horizontal="left"/>
    </xf>
    <xf numFmtId="9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vertical="center"/>
    </xf>
    <xf numFmtId="3" fontId="4" fillId="4" borderId="6" xfId="0" applyNumberFormat="1" applyFont="1" applyFill="1" applyBorder="1"/>
    <xf numFmtId="0" fontId="4" fillId="4" borderId="5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vertical="center" wrapText="1"/>
    </xf>
    <xf numFmtId="3" fontId="6" fillId="4" borderId="6" xfId="0" applyNumberFormat="1" applyFont="1" applyFill="1" applyBorder="1" applyAlignment="1">
      <alignment wrapText="1"/>
    </xf>
    <xf numFmtId="0" fontId="6" fillId="0" borderId="13" xfId="0" applyFont="1" applyBorder="1" applyProtection="1">
      <protection locked="0"/>
    </xf>
    <xf numFmtId="0" fontId="6" fillId="0" borderId="0" xfId="0" applyFont="1" applyProtection="1">
      <protection locked="0"/>
    </xf>
    <xf numFmtId="3" fontId="4" fillId="0" borderId="1" xfId="0" applyNumberFormat="1" applyFont="1" applyBorder="1" applyAlignment="1">
      <alignment vertical="center"/>
    </xf>
    <xf numFmtId="3" fontId="6" fillId="0" borderId="0" xfId="0" applyNumberFormat="1" applyFont="1" applyProtection="1">
      <protection locked="0"/>
    </xf>
    <xf numFmtId="3" fontId="6" fillId="0" borderId="1" xfId="0" applyNumberFormat="1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3" fontId="4" fillId="5" borderId="4" xfId="3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3" fontId="4" fillId="5" borderId="6" xfId="3" applyNumberFormat="1" applyFont="1" applyFill="1" applyBorder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4" fontId="6" fillId="0" borderId="0" xfId="2" applyFont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2" fillId="11" borderId="0" xfId="0" applyFont="1" applyFill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9" fontId="14" fillId="2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165" fontId="4" fillId="6" borderId="6" xfId="2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3" fillId="11" borderId="0" xfId="0" applyFont="1" applyFill="1" applyAlignment="1" applyProtection="1">
      <alignment horizontal="center" wrapText="1"/>
      <protection locked="0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47625</xdr:rowOff>
    </xdr:from>
    <xdr:to>
      <xdr:col>0</xdr:col>
      <xdr:colOff>1704975</xdr:colOff>
      <xdr:row>2</xdr:row>
      <xdr:rowOff>276224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107632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.2\Hacienda\Sistema%20de%20Calidad\Calidad%202020\Actualizacion%20de%20Procedimientos%20y%20Formatos%202020\Formatos\Contabilidad\FO-HM-40%20Liquidacion%20estampilla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RELACIONES"/>
    </sheetNames>
    <sheetDataSet>
      <sheetData sheetId="0" refreshError="1"/>
      <sheetData sheetId="1">
        <row r="1">
          <cell r="D1" t="str">
            <v>Entidad estatal responsable del Iva Responsable de IVA (Comun)</v>
          </cell>
        </row>
        <row r="3">
          <cell r="D3" t="str">
            <v>Persona Natural No responsable de IVA Persona Natural No responsable de IVA</v>
          </cell>
          <cell r="E3" t="str">
            <v>No retiene</v>
          </cell>
        </row>
        <row r="4">
          <cell r="D4" t="str">
            <v>Persona Natural No responsable de IVA Responsable de IVA (Comun)</v>
          </cell>
          <cell r="E4" t="str">
            <v>No retiene</v>
          </cell>
        </row>
        <row r="5">
          <cell r="D5" t="str">
            <v>Persona Natural No responsable de IVA Gran contribuyente responsable de Iva</v>
          </cell>
          <cell r="E5" t="str">
            <v>No retiene</v>
          </cell>
        </row>
        <row r="6">
          <cell r="D6" t="str">
            <v>Persona Natural No responsable de IVA Gran contribuyente no responsable del Iva</v>
          </cell>
          <cell r="E6" t="str">
            <v>No retiene</v>
          </cell>
        </row>
        <row r="7">
          <cell r="D7" t="str">
            <v>Persona Natural No responsable de IVA Entidad estatal responsable del Iva</v>
          </cell>
          <cell r="E7" t="str">
            <v>No retiene</v>
          </cell>
        </row>
        <row r="8">
          <cell r="D8" t="str">
            <v>Persona Natural No responsable de IVA Entidad estatal no responsable del Iva</v>
          </cell>
          <cell r="E8" t="str">
            <v>No retiene</v>
          </cell>
        </row>
        <row r="9">
          <cell r="D9" t="str">
            <v>Persona Natural No responsable de IVA No residente o no domiciliado en el país</v>
          </cell>
          <cell r="E9" t="str">
            <v>Asume el 100% del Iva</v>
          </cell>
        </row>
        <row r="10">
          <cell r="D10" t="str">
            <v>Persona Natural No responsable de IVA No responsable del Iva</v>
          </cell>
          <cell r="E10" t="str">
            <v>No retiene</v>
          </cell>
        </row>
        <row r="11">
          <cell r="D11" t="str">
            <v>Responsable de IVA (Comun) Responsable de IVA (Comun)</v>
          </cell>
          <cell r="E11" t="str">
            <v>No retiene</v>
          </cell>
        </row>
        <row r="12">
          <cell r="D12" t="str">
            <v>Responsable de IVA (Comun) Persona Natural No responsable de IVA</v>
          </cell>
          <cell r="E12" t="str">
            <v>No retiene</v>
          </cell>
        </row>
        <row r="13">
          <cell r="D13" t="str">
            <v>Responsable de IVA (Comun) Gran contribuyente responsable de Iva</v>
          </cell>
          <cell r="E13" t="str">
            <v>No retiene</v>
          </cell>
        </row>
        <row r="14">
          <cell r="D14" t="str">
            <v>Responsable de IVA (Comun) Gran contribuyente no responsable del Iva</v>
          </cell>
          <cell r="E14" t="str">
            <v>No retiene</v>
          </cell>
        </row>
        <row r="15">
          <cell r="D15" t="str">
            <v>Responsable de IVA (Comun) Entidad estatal responsable del Iva</v>
          </cell>
          <cell r="E15" t="str">
            <v>No retiene</v>
          </cell>
        </row>
        <row r="16">
          <cell r="D16" t="str">
            <v>Responsable de IVA (Comun) Entidad estatal no responsable del Iva</v>
          </cell>
          <cell r="E16" t="str">
            <v>No retiene</v>
          </cell>
        </row>
        <row r="17">
          <cell r="D17" t="str">
            <v>Responsable de IVA (Comun) No residente o no domiciliado en el país</v>
          </cell>
          <cell r="E17" t="str">
            <v>Asume el 100% del Iva</v>
          </cell>
        </row>
        <row r="18">
          <cell r="D18" t="str">
            <v>Responsable de IVA (Comun) No responsable del Iva</v>
          </cell>
          <cell r="E18" t="str">
            <v>No retiene</v>
          </cell>
        </row>
        <row r="19">
          <cell r="D19" t="str">
            <v>Gran contribuyente responsable de Iva Gran contribuyente responsable de Iva</v>
          </cell>
          <cell r="E19" t="str">
            <v>No retiene</v>
          </cell>
        </row>
        <row r="20">
          <cell r="D20" t="str">
            <v>Gran contribuyente responsable de Iva Persona Natural No responsable de IVA</v>
          </cell>
          <cell r="E20" t="str">
            <v>No retiene</v>
          </cell>
        </row>
        <row r="21">
          <cell r="D21" t="str">
            <v>Gran contribuyente responsable de Iva Responsable de IVA (Comun)</v>
          </cell>
          <cell r="E21" t="str">
            <v>Retiene 15% del Iva</v>
          </cell>
        </row>
        <row r="22">
          <cell r="D22" t="str">
            <v>Gran contribuyente responsable de Iva Gran contribuyente no responsable del Iva</v>
          </cell>
          <cell r="E22" t="str">
            <v>No retiene</v>
          </cell>
        </row>
        <row r="23">
          <cell r="D23" t="str">
            <v>Gran contribuyente responsable de Iva Entidad estatal responsable del Iva</v>
          </cell>
          <cell r="E23" t="str">
            <v>No retiene</v>
          </cell>
        </row>
        <row r="24">
          <cell r="D24" t="str">
            <v>Gran contribuyente responsable de Iva Entidad estatal no responsable del Iva</v>
          </cell>
          <cell r="E24" t="str">
            <v>No retiene</v>
          </cell>
        </row>
        <row r="25">
          <cell r="D25" t="str">
            <v>Gran contribuyente responsable de Iva No residente o no domiciliado en el país</v>
          </cell>
          <cell r="E25" t="str">
            <v>Asume el 100% del Iva</v>
          </cell>
        </row>
        <row r="26">
          <cell r="D26" t="str">
            <v>Gran contribuyente responsable de Iva No responsable del Iva</v>
          </cell>
          <cell r="E26" t="str">
            <v>No retiene</v>
          </cell>
        </row>
        <row r="27">
          <cell r="D27" t="str">
            <v>Gran contribuyente no responsable del Iva Gran contribuyente no responsable del Iva</v>
          </cell>
          <cell r="E27" t="str">
            <v>No retiene</v>
          </cell>
        </row>
        <row r="28">
          <cell r="D28" t="str">
            <v>Gran contribuyente no responsable del Iva Persona Natural No responsable de IVA</v>
          </cell>
          <cell r="E28" t="str">
            <v>No retiene</v>
          </cell>
        </row>
        <row r="29">
          <cell r="D29" t="str">
            <v>Gran contribuyente no responsable del Iva Responsable de IVA (Comun)</v>
          </cell>
          <cell r="E29" t="str">
            <v>Retiene 15% del Iva</v>
          </cell>
        </row>
        <row r="30">
          <cell r="D30" t="str">
            <v>Gran contribuyente no responsable del Iva Gran contribuyente responsable de Iva</v>
          </cell>
          <cell r="E30" t="str">
            <v>No retiene</v>
          </cell>
        </row>
        <row r="31">
          <cell r="D31" t="str">
            <v>Gran contribuyente no responsable del Iva Entidad estatal responsable del Iva</v>
          </cell>
          <cell r="E31" t="str">
            <v>No retiene</v>
          </cell>
        </row>
        <row r="32">
          <cell r="D32" t="str">
            <v>Gran contribuyente no responsable del Iva Entidad estatal no responsable del Iva</v>
          </cell>
          <cell r="E32" t="str">
            <v>No retiene</v>
          </cell>
        </row>
        <row r="33">
          <cell r="D33" t="str">
            <v>Gran contribuyente no responsable del Iva No residente o no domiciliado en el país</v>
          </cell>
          <cell r="E33" t="str">
            <v>Asume el 100% del Iva</v>
          </cell>
        </row>
        <row r="34">
          <cell r="D34" t="str">
            <v>Gran contribuyente no responsable del Iva No responsable del Iva</v>
          </cell>
          <cell r="E34" t="str">
            <v>No retiene</v>
          </cell>
        </row>
        <row r="35">
          <cell r="D35" t="str">
            <v>Entidad estatal responsable del Iva Entidad estatal responsable del Iva</v>
          </cell>
          <cell r="E35" t="str">
            <v>No retiene</v>
          </cell>
        </row>
        <row r="36">
          <cell r="D36" t="str">
            <v>Entidad estatal responsable del Iva Persona Natural No responsable de IVA</v>
          </cell>
          <cell r="E36" t="str">
            <v>No retiene</v>
          </cell>
        </row>
        <row r="37">
          <cell r="D37" t="str">
            <v>Entidad estatal responsable del Iva Responsable de IVA (Comun)</v>
          </cell>
          <cell r="E37" t="str">
            <v>Retiene 15% del Iva</v>
          </cell>
        </row>
        <row r="38">
          <cell r="D38" t="str">
            <v>Entidad estatal responsable del Iva Gran contribuyente responsable de Iva</v>
          </cell>
          <cell r="E38" t="str">
            <v>No retiene</v>
          </cell>
        </row>
        <row r="39">
          <cell r="D39" t="str">
            <v>Entidad estatal responsable del Iva Gran contribuyente no responsable del Iva</v>
          </cell>
          <cell r="E39" t="str">
            <v>No retiene</v>
          </cell>
        </row>
        <row r="40">
          <cell r="D40" t="str">
            <v>Entidad estatal responsable del Iva Entidad estatal no responsable del Iva</v>
          </cell>
          <cell r="E40" t="str">
            <v>No retiene</v>
          </cell>
        </row>
        <row r="41">
          <cell r="D41" t="str">
            <v>Entidad estatal responsable del Iva No residente o no domiciliado en el país</v>
          </cell>
          <cell r="E41" t="str">
            <v>Asume el 100% del Iva</v>
          </cell>
        </row>
        <row r="42">
          <cell r="D42" t="str">
            <v>Entidad estatal responsable del Iva No responsable del Iva</v>
          </cell>
          <cell r="E42" t="str">
            <v>No retiene</v>
          </cell>
        </row>
        <row r="43">
          <cell r="D43" t="str">
            <v>Entidad estatal no responsable del Iva Entidad estatal no responsable del Iva</v>
          </cell>
          <cell r="E43" t="str">
            <v>No retiene</v>
          </cell>
        </row>
        <row r="44">
          <cell r="D44" t="str">
            <v>Entidad estatal no responsable del Iva Persona Natural No responsable de IVA</v>
          </cell>
          <cell r="E44" t="str">
            <v>No retiene</v>
          </cell>
        </row>
        <row r="45">
          <cell r="D45" t="str">
            <v>Entidad estatal no responsable del Iva Responsable de IVA (Comun)</v>
          </cell>
          <cell r="E45" t="str">
            <v>Retiene 15% del Iva</v>
          </cell>
        </row>
        <row r="46">
          <cell r="D46" t="str">
            <v>Entidad estatal no responsable del Iva Gran contribuyente responsable de Iva</v>
          </cell>
          <cell r="E46" t="str">
            <v>No retiene</v>
          </cell>
        </row>
        <row r="47">
          <cell r="D47" t="str">
            <v>Entidad estatal no responsable del Iva Gran contribuyente no responsable del Iva</v>
          </cell>
          <cell r="E47" t="str">
            <v>No retiene</v>
          </cell>
        </row>
        <row r="48">
          <cell r="D48" t="str">
            <v>Entidad estatal no responsable del Iva Entidad estatal responsable del Iva</v>
          </cell>
          <cell r="E48" t="str">
            <v>No retiene</v>
          </cell>
        </row>
        <row r="49">
          <cell r="D49" t="str">
            <v>Entidad estatal no responsable del Iva No residente o no domiciliado en el país</v>
          </cell>
          <cell r="E49" t="str">
            <v>Asume el 100% del Iva</v>
          </cell>
        </row>
        <row r="50">
          <cell r="D50" t="str">
            <v>Entidad estatal no responsable del Iva No responsable del Iva</v>
          </cell>
          <cell r="E50" t="str">
            <v>No retiene</v>
          </cell>
        </row>
        <row r="51">
          <cell r="D51" t="str">
            <v>No residente o no domiciliado en el país No residente o no domiciliado en el país</v>
          </cell>
          <cell r="E51" t="str">
            <v>Asume el 100% del Iva</v>
          </cell>
        </row>
        <row r="52">
          <cell r="D52" t="str">
            <v>No residente o no domiciliado en el país Persona Natural No responsable de IVA</v>
          </cell>
          <cell r="E52" t="str">
            <v>No retiene</v>
          </cell>
        </row>
        <row r="53">
          <cell r="D53" t="str">
            <v>No residente o no domiciliado en el país Responsable de IVA (Comun)</v>
          </cell>
          <cell r="E53" t="str">
            <v>No retiene</v>
          </cell>
        </row>
        <row r="54">
          <cell r="D54" t="str">
            <v>No residente o no domiciliado en el país Gran contribuyente responsable de Iva</v>
          </cell>
          <cell r="E54" t="str">
            <v>No retiene</v>
          </cell>
        </row>
        <row r="55">
          <cell r="D55" t="str">
            <v>No residente o no domiciliado en el país Gran contribuyente no responsable del Iva</v>
          </cell>
          <cell r="E55" t="str">
            <v>No retiene</v>
          </cell>
        </row>
        <row r="56">
          <cell r="D56" t="str">
            <v>No residente o no domiciliado en el país Entidad estatal responsable del Iva</v>
          </cell>
          <cell r="E56" t="str">
            <v>No retiene</v>
          </cell>
        </row>
        <row r="57">
          <cell r="D57" t="str">
            <v>No residente o no domiciliado en el país Entidad estatal no responsable del Iva</v>
          </cell>
          <cell r="E57" t="str">
            <v>No retiene</v>
          </cell>
        </row>
        <row r="58">
          <cell r="D58" t="str">
            <v>No residente o no domiciliado en el país No responsable del Iva</v>
          </cell>
          <cell r="E58" t="str">
            <v>No retiene</v>
          </cell>
        </row>
        <row r="59">
          <cell r="D59" t="str">
            <v>No responsable del Iva Persona Natural No responsable de IVA</v>
          </cell>
          <cell r="E59" t="str">
            <v>No retiene</v>
          </cell>
        </row>
        <row r="60">
          <cell r="D60" t="str">
            <v>No responsable del Iva Responsable de IVA (Comun)</v>
          </cell>
          <cell r="E60" t="str">
            <v>No retiene</v>
          </cell>
        </row>
        <row r="61">
          <cell r="D61" t="str">
            <v>No responsable del Iva Gran contribuyente responsable de Iva</v>
          </cell>
          <cell r="E61" t="str">
            <v>No retiene</v>
          </cell>
        </row>
        <row r="62">
          <cell r="D62" t="str">
            <v>No responsable del Iva Gran contribuyente no responsable del Iva</v>
          </cell>
          <cell r="E62" t="str">
            <v>No retiene</v>
          </cell>
        </row>
        <row r="63">
          <cell r="D63" t="str">
            <v>No responsable del Iva Entidad estatal responsable del Iva</v>
          </cell>
          <cell r="E63" t="str">
            <v>No retiene</v>
          </cell>
        </row>
        <row r="64">
          <cell r="D64" t="str">
            <v>No responsable del Iva Entidad estatal no responsable del Iva</v>
          </cell>
          <cell r="E64" t="str">
            <v>No retiene</v>
          </cell>
        </row>
        <row r="65">
          <cell r="D65" t="str">
            <v>No responsable del Iva No residente o no domiciliado en el país</v>
          </cell>
          <cell r="E65" t="str">
            <v>Asume el 100% del Iva</v>
          </cell>
        </row>
        <row r="66">
          <cell r="D66" t="str">
            <v>No responsable del Iva No responsable del Iva</v>
          </cell>
          <cell r="E66" t="str">
            <v>No retiene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tabSelected="1" workbookViewId="0">
      <selection activeCell="B1" sqref="B1:C3"/>
    </sheetView>
  </sheetViews>
  <sheetFormatPr baseColWidth="10" defaultRowHeight="15" x14ac:dyDescent="0.25"/>
  <cols>
    <col min="1" max="1" width="36.140625" bestFit="1" customWidth="1"/>
    <col min="2" max="2" width="17.140625" customWidth="1"/>
    <col min="3" max="3" width="14" customWidth="1"/>
    <col min="4" max="4" width="24.28515625" customWidth="1"/>
    <col min="5" max="5" width="19.85546875" customWidth="1"/>
    <col min="9" max="9" width="40.7109375" customWidth="1"/>
    <col min="10" max="10" width="41" customWidth="1"/>
    <col min="11" max="11" width="32.42578125" customWidth="1"/>
  </cols>
  <sheetData>
    <row r="1" spans="1:25" ht="20.25" customHeight="1" x14ac:dyDescent="0.25">
      <c r="A1" s="87"/>
      <c r="B1" s="81" t="s">
        <v>10</v>
      </c>
      <c r="C1" s="81"/>
      <c r="D1" s="73" t="s">
        <v>36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8.75" customHeight="1" thickBot="1" x14ac:dyDescent="0.3">
      <c r="A2" s="88"/>
      <c r="B2" s="82"/>
      <c r="C2" s="82"/>
      <c r="D2" s="74" t="s">
        <v>57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4" customHeight="1" thickBot="1" x14ac:dyDescent="0.3">
      <c r="A3" s="89"/>
      <c r="B3" s="83"/>
      <c r="C3" s="83"/>
      <c r="D3" s="75" t="s">
        <v>58</v>
      </c>
      <c r="E3" s="5"/>
      <c r="F3" s="5"/>
      <c r="G3" s="5"/>
      <c r="H3" s="5"/>
      <c r="I3" s="50" t="s">
        <v>42</v>
      </c>
      <c r="J3" s="51" t="s">
        <v>43</v>
      </c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6.5" thickBot="1" x14ac:dyDescent="0.3">
      <c r="A4" s="1"/>
      <c r="B4" s="4"/>
      <c r="C4" s="2"/>
      <c r="D4" s="3"/>
      <c r="E4" s="5"/>
      <c r="F4" s="5"/>
      <c r="G4" s="5"/>
      <c r="H4" s="5"/>
      <c r="I4" s="53" t="s">
        <v>44</v>
      </c>
      <c r="J4" s="54" t="s">
        <v>45</v>
      </c>
      <c r="K4" s="5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7" customFormat="1" ht="12.75" x14ac:dyDescent="0.2">
      <c r="A5" s="84" t="s">
        <v>38</v>
      </c>
      <c r="B5" s="85"/>
      <c r="C5" s="85"/>
      <c r="D5" s="86"/>
      <c r="E5" s="6"/>
      <c r="F5" s="6"/>
      <c r="G5" s="6"/>
      <c r="H5" s="6"/>
      <c r="I5" s="65" t="s">
        <v>46</v>
      </c>
      <c r="J5" s="66"/>
      <c r="K5" s="4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7" customFormat="1" ht="12.75" x14ac:dyDescent="0.2">
      <c r="A6" s="11"/>
      <c r="B6" s="12" t="s">
        <v>11</v>
      </c>
      <c r="C6" s="13" t="s">
        <v>1</v>
      </c>
      <c r="D6" s="14" t="s">
        <v>4</v>
      </c>
      <c r="E6" s="6"/>
      <c r="F6" s="6"/>
      <c r="G6" s="6"/>
      <c r="H6" s="6"/>
      <c r="I6" s="55" t="s">
        <v>45</v>
      </c>
      <c r="J6" s="79">
        <v>75400000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2.75" x14ac:dyDescent="0.2">
      <c r="A7" s="15" t="s">
        <v>0</v>
      </c>
      <c r="B7" s="16">
        <v>7.4999999999999997E-3</v>
      </c>
      <c r="C7" s="17">
        <f>+$A$33</f>
        <v>0</v>
      </c>
      <c r="D7" s="18">
        <f>ROUND(C7*B7,-3)</f>
        <v>0</v>
      </c>
      <c r="E7" s="6"/>
      <c r="F7" s="6"/>
      <c r="G7" s="6"/>
      <c r="H7" s="6"/>
      <c r="I7" s="55" t="s">
        <v>47</v>
      </c>
      <c r="J7" s="79">
        <v>32480000</v>
      </c>
      <c r="K7" s="4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7" customFormat="1" ht="12.75" x14ac:dyDescent="0.2">
      <c r="A8" s="15" t="s">
        <v>2</v>
      </c>
      <c r="B8" s="19">
        <v>0.02</v>
      </c>
      <c r="C8" s="17">
        <f>+$A$33</f>
        <v>0</v>
      </c>
      <c r="D8" s="18">
        <f>ROUND(C8*B8,-3)</f>
        <v>0</v>
      </c>
      <c r="E8" s="6"/>
      <c r="F8" s="6"/>
      <c r="G8" s="6"/>
      <c r="H8" s="6"/>
      <c r="I8" s="55" t="s">
        <v>48</v>
      </c>
      <c r="J8" s="79">
        <v>32480000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7" customFormat="1" ht="12.75" x14ac:dyDescent="0.2">
      <c r="A9" s="15" t="s">
        <v>32</v>
      </c>
      <c r="B9" s="16">
        <v>0</v>
      </c>
      <c r="C9" s="17">
        <f>+$A$33</f>
        <v>0</v>
      </c>
      <c r="D9" s="18">
        <f>ROUND(C9*B9,-3)</f>
        <v>0</v>
      </c>
      <c r="E9" s="6"/>
      <c r="F9" s="6"/>
      <c r="G9" s="6"/>
      <c r="H9" s="6"/>
      <c r="I9" s="56"/>
      <c r="J9" s="57"/>
      <c r="K9" s="4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7" customFormat="1" ht="38.25" x14ac:dyDescent="0.2">
      <c r="A10" s="20" t="s">
        <v>3</v>
      </c>
      <c r="B10" s="21"/>
      <c r="C10" s="22"/>
      <c r="D10" s="23">
        <f>+D7+D8+D9</f>
        <v>0</v>
      </c>
      <c r="E10" s="6"/>
      <c r="F10" s="6"/>
      <c r="G10" s="6"/>
      <c r="H10" s="6"/>
      <c r="I10" s="67" t="s">
        <v>49</v>
      </c>
      <c r="J10" s="68"/>
      <c r="K10" s="4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7" customFormat="1" ht="13.5" thickBot="1" x14ac:dyDescent="0.25">
      <c r="A11" s="15"/>
      <c r="B11" s="21"/>
      <c r="C11" s="22"/>
      <c r="D11" s="23"/>
      <c r="E11" s="48" t="s">
        <v>28</v>
      </c>
      <c r="F11" s="48" t="s">
        <v>29</v>
      </c>
      <c r="G11" s="48" t="s">
        <v>30</v>
      </c>
      <c r="H11" s="8"/>
      <c r="I11" s="69"/>
      <c r="J11" s="70"/>
      <c r="K11" s="4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7" customFormat="1" ht="12.75" x14ac:dyDescent="0.2">
      <c r="A12" s="15" t="s">
        <v>15</v>
      </c>
      <c r="B12" s="19">
        <v>0.1</v>
      </c>
      <c r="C12" s="22">
        <f>ROUND($D$7*B12,0)</f>
        <v>0</v>
      </c>
      <c r="D12" s="23"/>
      <c r="E12" s="49">
        <v>411027003</v>
      </c>
      <c r="F12" s="49">
        <v>483</v>
      </c>
      <c r="G12" s="49" t="s">
        <v>17</v>
      </c>
      <c r="H12" s="6"/>
      <c r="I12" s="49"/>
      <c r="J12" s="49"/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7" customFormat="1" ht="12.75" x14ac:dyDescent="0.2">
      <c r="A13" s="15" t="s">
        <v>16</v>
      </c>
      <c r="B13" s="76">
        <v>0.2</v>
      </c>
      <c r="C13" s="22">
        <f>ROUND($D$7*B13,0)</f>
        <v>0</v>
      </c>
      <c r="D13" s="23"/>
      <c r="E13" s="49">
        <v>411027004</v>
      </c>
      <c r="F13" s="49">
        <v>484</v>
      </c>
      <c r="G13" s="49" t="s">
        <v>18</v>
      </c>
      <c r="H13" s="6"/>
      <c r="I13" s="49"/>
      <c r="J13" s="49"/>
      <c r="K13" s="49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7" customFormat="1" ht="12.75" customHeight="1" x14ac:dyDescent="0.2">
      <c r="A14" s="15" t="s">
        <v>39</v>
      </c>
      <c r="B14" s="76">
        <v>0.1</v>
      </c>
      <c r="C14" s="22">
        <f>ROUND($D$7*B14,0)</f>
        <v>0</v>
      </c>
      <c r="D14" s="23"/>
      <c r="E14" s="49">
        <v>411027005</v>
      </c>
      <c r="F14" s="49">
        <v>485</v>
      </c>
      <c r="G14" s="49" t="s">
        <v>19</v>
      </c>
      <c r="H14" s="6"/>
      <c r="I14" s="49"/>
      <c r="J14" s="58"/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7" customFormat="1" ht="38.25" x14ac:dyDescent="0.2">
      <c r="A15" s="24" t="s">
        <v>40</v>
      </c>
      <c r="B15" s="25">
        <v>0.6</v>
      </c>
      <c r="C15" s="22">
        <f>ROUND($D$7*B15,0)</f>
        <v>0</v>
      </c>
      <c r="D15" s="26"/>
      <c r="E15" s="49">
        <v>411027006</v>
      </c>
      <c r="F15" s="49">
        <v>486</v>
      </c>
      <c r="G15" s="49" t="s">
        <v>20</v>
      </c>
      <c r="H15" s="6"/>
      <c r="I15" s="59"/>
      <c r="J15" s="49"/>
      <c r="K15" s="4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7" customFormat="1" ht="9" customHeight="1" x14ac:dyDescent="0.2">
      <c r="A16" s="24"/>
      <c r="B16" s="25"/>
      <c r="C16" s="22"/>
      <c r="D16" s="26"/>
      <c r="E16" s="44"/>
      <c r="F16" s="44"/>
      <c r="G16" s="44"/>
      <c r="H16" s="9"/>
      <c r="I16" s="59"/>
      <c r="J16" s="49"/>
      <c r="K16" s="4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7" customFormat="1" ht="15.75" x14ac:dyDescent="0.2">
      <c r="A17" s="15" t="s">
        <v>6</v>
      </c>
      <c r="B17" s="21"/>
      <c r="C17" s="22">
        <f>+C12+C13+C14+C15</f>
        <v>0</v>
      </c>
      <c r="D17" s="18"/>
      <c r="E17" s="49"/>
      <c r="F17" s="49"/>
      <c r="G17" s="49"/>
      <c r="H17" s="6"/>
      <c r="I17" s="71" t="s">
        <v>50</v>
      </c>
      <c r="J17" s="72"/>
      <c r="K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7" customFormat="1" ht="15.75" customHeight="1" x14ac:dyDescent="0.2">
      <c r="A18" s="15"/>
      <c r="B18" s="21"/>
      <c r="C18" s="22"/>
      <c r="D18" s="18"/>
      <c r="E18" s="49"/>
      <c r="F18" s="49"/>
      <c r="G18" s="49"/>
      <c r="H18" s="6"/>
      <c r="I18" s="60" t="s">
        <v>51</v>
      </c>
      <c r="J18" s="61" t="s">
        <v>52</v>
      </c>
      <c r="K18" s="62" t="s">
        <v>53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7" customFormat="1" x14ac:dyDescent="0.25">
      <c r="A19" s="15" t="s">
        <v>13</v>
      </c>
      <c r="B19" s="19">
        <f>80%*70%</f>
        <v>0.55999999999999994</v>
      </c>
      <c r="C19" s="22">
        <f>ROUND($D$8*B19,0)</f>
        <v>0</v>
      </c>
      <c r="D19" s="18"/>
      <c r="E19" s="49">
        <v>411027001</v>
      </c>
      <c r="F19" s="49">
        <v>140</v>
      </c>
      <c r="G19" s="49" t="s">
        <v>21</v>
      </c>
      <c r="H19" s="6"/>
      <c r="I19" s="63" t="s">
        <v>54</v>
      </c>
      <c r="J19" s="63" t="s">
        <v>55</v>
      </c>
      <c r="K19" s="64" t="str">
        <f>VLOOKUP([1]RELACIONES!$D$1,[1]RELACIONES!$D$3:$E$66,2,0)</f>
        <v>Retiene 15% del Iva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7" customFormat="1" ht="27.75" customHeight="1" x14ac:dyDescent="0.2">
      <c r="A20" s="24" t="s">
        <v>12</v>
      </c>
      <c r="B20" s="19">
        <f>80%*30%</f>
        <v>0.24</v>
      </c>
      <c r="C20" s="22">
        <f>ROUND($D$8*B20,0)</f>
        <v>0</v>
      </c>
      <c r="D20" s="18"/>
      <c r="E20" s="49">
        <v>411027002</v>
      </c>
      <c r="F20" s="49">
        <v>141</v>
      </c>
      <c r="G20" s="49" t="s">
        <v>22</v>
      </c>
      <c r="H20" s="6"/>
      <c r="I20" s="96" t="s">
        <v>56</v>
      </c>
      <c r="J20" s="96"/>
      <c r="K20" s="9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7" customFormat="1" ht="12.75" x14ac:dyDescent="0.2">
      <c r="A21" s="27" t="s">
        <v>14</v>
      </c>
      <c r="B21" s="28">
        <v>0.2</v>
      </c>
      <c r="C21" s="29">
        <f>ROUND($D$8*B21,0)</f>
        <v>0</v>
      </c>
      <c r="D21" s="30"/>
      <c r="E21" s="49">
        <v>411027007</v>
      </c>
      <c r="F21" s="49">
        <v>889</v>
      </c>
      <c r="G21" s="49" t="s">
        <v>23</v>
      </c>
      <c r="H21" s="6"/>
      <c r="I21" s="49"/>
      <c r="J21" s="49"/>
      <c r="K21" s="4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7" customFormat="1" ht="12.75" x14ac:dyDescent="0.2">
      <c r="A22" s="15"/>
      <c r="B22" s="21"/>
      <c r="C22" s="22"/>
      <c r="D22" s="18"/>
      <c r="E22" s="49"/>
      <c r="F22" s="49"/>
      <c r="G22" s="49"/>
      <c r="H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7" customFormat="1" ht="12.75" x14ac:dyDescent="0.2">
      <c r="A23" s="15" t="s">
        <v>7</v>
      </c>
      <c r="B23" s="21"/>
      <c r="C23" s="22">
        <f>SUM(C19:C22)</f>
        <v>0</v>
      </c>
      <c r="D23" s="18"/>
      <c r="E23" s="49"/>
      <c r="F23" s="49"/>
      <c r="G23" s="49"/>
      <c r="H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7" customFormat="1" ht="12.75" x14ac:dyDescent="0.2">
      <c r="A24" s="15"/>
      <c r="B24" s="21"/>
      <c r="C24" s="22"/>
      <c r="D24" s="18"/>
      <c r="E24" s="49"/>
      <c r="F24" s="49"/>
      <c r="G24" s="49"/>
      <c r="H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7" customFormat="1" ht="12.75" x14ac:dyDescent="0.2">
      <c r="A25" s="15" t="s">
        <v>33</v>
      </c>
      <c r="B25" s="28">
        <v>0</v>
      </c>
      <c r="C25" s="29">
        <f>ROUND($D$9*B25,0)</f>
        <v>0</v>
      </c>
      <c r="D25" s="30"/>
      <c r="E25" s="49">
        <v>411027008</v>
      </c>
      <c r="F25" s="80">
        <v>929</v>
      </c>
      <c r="G25" s="80" t="s">
        <v>35</v>
      </c>
      <c r="H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7" customFormat="1" ht="12.75" x14ac:dyDescent="0.2">
      <c r="A26" s="15" t="s">
        <v>34</v>
      </c>
      <c r="B26" s="19"/>
      <c r="C26" s="22">
        <f>+C25</f>
        <v>0</v>
      </c>
      <c r="D26" s="18"/>
      <c r="E26" s="6"/>
      <c r="F26" s="6"/>
      <c r="G26" s="6"/>
      <c r="H26" s="6"/>
      <c r="I26" s="49"/>
      <c r="J26" s="49"/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7" customFormat="1" ht="12.75" x14ac:dyDescent="0.2">
      <c r="A27" s="15"/>
      <c r="B27" s="21"/>
      <c r="C27" s="22"/>
      <c r="D27" s="18"/>
      <c r="E27" s="6"/>
      <c r="F27" s="6"/>
      <c r="G27" s="6"/>
      <c r="H27" s="6"/>
      <c r="I27" s="49"/>
      <c r="J27" s="49"/>
      <c r="K27" s="4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7" customFormat="1" ht="12.75" x14ac:dyDescent="0.2">
      <c r="A28" s="31" t="s">
        <v>8</v>
      </c>
      <c r="B28" s="32"/>
      <c r="C28" s="33">
        <f>+C17+C23+C26</f>
        <v>0</v>
      </c>
      <c r="D28" s="34"/>
      <c r="E28" s="6"/>
      <c r="F28" s="6"/>
      <c r="G28" s="6"/>
      <c r="H28" s="6"/>
      <c r="I28" s="49"/>
      <c r="J28" s="49"/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7" customFormat="1" ht="12.75" customHeight="1" x14ac:dyDescent="0.2">
      <c r="A29" s="90" t="s">
        <v>37</v>
      </c>
      <c r="B29" s="91"/>
      <c r="C29" s="91"/>
      <c r="D29" s="92"/>
      <c r="E29" s="6"/>
      <c r="F29" s="6"/>
      <c r="G29" s="6"/>
      <c r="H29" s="6"/>
      <c r="I29" s="49"/>
      <c r="J29" s="49"/>
      <c r="K29" s="4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7" customFormat="1" ht="13.5" thickBot="1" x14ac:dyDescent="0.25">
      <c r="A30" s="93"/>
      <c r="B30" s="94"/>
      <c r="C30" s="94"/>
      <c r="D30" s="9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10" customFormat="1" ht="12.75" x14ac:dyDescent="0.2">
      <c r="A31" s="35"/>
      <c r="B31" s="36"/>
      <c r="C31" s="36"/>
      <c r="D31" s="3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s="7" customFormat="1" ht="12.75" x14ac:dyDescent="0.2">
      <c r="A32" s="77">
        <f>SUM(A33:A34)</f>
        <v>0</v>
      </c>
      <c r="B32" s="78"/>
      <c r="C32" s="37" t="s">
        <v>3</v>
      </c>
      <c r="D32" s="3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7" customFormat="1" ht="12.75" x14ac:dyDescent="0.2">
      <c r="A33" s="39">
        <v>0</v>
      </c>
      <c r="B33" s="40"/>
      <c r="C33" s="41" t="s">
        <v>5</v>
      </c>
      <c r="D33" s="3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7" customFormat="1" ht="12.75" x14ac:dyDescent="0.2">
      <c r="A34" s="39">
        <v>0</v>
      </c>
      <c r="B34" s="40"/>
      <c r="C34" s="41" t="s">
        <v>9</v>
      </c>
      <c r="D34" s="3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7" customFormat="1" ht="12.75" x14ac:dyDescent="0.2">
      <c r="A35" s="39">
        <f>+A34*15%</f>
        <v>0</v>
      </c>
      <c r="B35" s="40"/>
      <c r="C35" s="41" t="s">
        <v>31</v>
      </c>
      <c r="D35" s="3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7" customFormat="1" ht="12.75" x14ac:dyDescent="0.2">
      <c r="A36" s="42" t="s">
        <v>24</v>
      </c>
      <c r="B36" s="43"/>
      <c r="C36" s="44"/>
      <c r="D36" s="3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7" customFormat="1" ht="12.75" x14ac:dyDescent="0.2">
      <c r="A37" s="42" t="s">
        <v>25</v>
      </c>
      <c r="B37" s="45"/>
      <c r="C37" s="44"/>
      <c r="D37" s="3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7" customFormat="1" ht="12.75" x14ac:dyDescent="0.2">
      <c r="A38" s="42" t="s">
        <v>26</v>
      </c>
      <c r="B38" s="43"/>
      <c r="C38" s="44"/>
      <c r="D38" s="3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7" customFormat="1" ht="12.75" x14ac:dyDescent="0.2">
      <c r="A39" s="46" t="s">
        <v>27</v>
      </c>
      <c r="B39" s="47">
        <f ca="1">+TODAY()</f>
        <v>45509</v>
      </c>
      <c r="C39" s="44"/>
      <c r="D39" s="3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7" customFormat="1" ht="12.75" x14ac:dyDescent="0.2">
      <c r="A40" s="42" t="s">
        <v>41</v>
      </c>
      <c r="B40" s="45">
        <v>1</v>
      </c>
      <c r="C40" s="36"/>
      <c r="D40" s="36"/>
    </row>
    <row r="41" spans="1:25" s="7" customFormat="1" ht="12.75" x14ac:dyDescent="0.2"/>
    <row r="42" spans="1:25" s="7" customFormat="1" ht="12.75" x14ac:dyDescent="0.2"/>
    <row r="43" spans="1:25" s="7" customFormat="1" ht="12.75" x14ac:dyDescent="0.2"/>
    <row r="44" spans="1:25" s="7" customFormat="1" ht="12.75" x14ac:dyDescent="0.2"/>
    <row r="45" spans="1:25" s="7" customFormat="1" ht="12.75" x14ac:dyDescent="0.2"/>
    <row r="46" spans="1:25" s="7" customFormat="1" ht="12.75" x14ac:dyDescent="0.2"/>
    <row r="47" spans="1:25" s="7" customFormat="1" ht="12.75" x14ac:dyDescent="0.2"/>
    <row r="48" spans="1:25" s="7" customFormat="1" ht="12.75" x14ac:dyDescent="0.2"/>
    <row r="49" s="7" customFormat="1" ht="12.75" x14ac:dyDescent="0.2"/>
    <row r="50" s="7" customFormat="1" ht="12.75" x14ac:dyDescent="0.2"/>
  </sheetData>
  <mergeCells count="5">
    <mergeCell ref="B1:C3"/>
    <mergeCell ref="A5:D5"/>
    <mergeCell ref="A1:A3"/>
    <mergeCell ref="A29:D30"/>
    <mergeCell ref="I20:K20"/>
  </mergeCells>
  <dataValidations count="4">
    <dataValidation type="decimal" showInputMessage="1" showErrorMessage="1" errorTitle="NO PERMITIDO" error="DEBE DIGITAR EL VALOR TOTAL DEL CONTRATO CON SUS ADICIONES" sqref="B40">
      <formula1>1</formula1>
      <formula2>100000000000000</formula2>
    </dataValidation>
    <dataValidation type="decimal" showInputMessage="1" showErrorMessage="1" errorTitle="NO PERMITIDO" error="DEBE DIGITAR EL VALOR DE LA MINIMA CUANTIA DE LA ENTIDAD" sqref="J6:J8">
      <formula1>10000000</formula1>
      <formula2>1000000000</formula2>
    </dataValidation>
    <dataValidation type="list" allowBlank="1" showInputMessage="1" showErrorMessage="1" sqref="J4">
      <formula1>"MUNICIPIO,CONCEJO,PERSONERIA"</formula1>
    </dataValidation>
    <dataValidation type="list" allowBlank="1" showInputMessage="1" showErrorMessage="1" sqref="J3">
      <formula1>"CONTRATO,CONVENIO O CONTRATO INTERADMINISTRATIVO"</formula1>
    </dataValidation>
  </dataValidations>
  <pageMargins left="0.7" right="0.7" top="0.75" bottom="0.75" header="0.3" footer="0.3"/>
  <pageSetup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aturaleza del vendedor" prompt="Elija la naturaleza del vendedor, es decir, de quien recibe el pago">
          <x14:formula1>
            <xm:f>[1]RELACIONES!#REF!</xm:f>
          </x14:formula1>
          <xm:sqref>J19</xm:sqref>
        </x14:dataValidation>
        <x14:dataValidation type="list" allowBlank="1" showInputMessage="1" showErrorMessage="1" promptTitle="Naturaleza del comprador" prompt="Elija la naturaleza del comprador, es decir, de quien hace el pago">
          <x14:formula1>
            <xm:f>[1]RELACIONES!#REF!</xm:f>
          </x14:formula1>
          <xm:sqref>I19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cami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jagudelo</dc:creator>
  <cp:lastModifiedBy>Yaned Adiela Guisao Lopez</cp:lastModifiedBy>
  <cp:lastPrinted>2018-02-08T18:55:57Z</cp:lastPrinted>
  <dcterms:created xsi:type="dcterms:W3CDTF">2012-03-26T20:26:50Z</dcterms:created>
  <dcterms:modified xsi:type="dcterms:W3CDTF">2024-08-05T13:10:37Z</dcterms:modified>
</cp:coreProperties>
</file>