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GOBIERNO\"/>
    </mc:Choice>
  </mc:AlternateContent>
  <bookViews>
    <workbookView xWindow="0" yWindow="0" windowWidth="28800" windowHeight="11835" activeTab="8"/>
  </bookViews>
  <sheets>
    <sheet name="PRESUPUESTO 1 Gobierno" sheetId="1" r:id="rId1"/>
    <sheet name="PRESUPUESTO 2 Gobierno" sheetId="4" r:id="rId2"/>
    <sheet name="PRESUPUESTO 3 Esp. publico" sheetId="8" r:id="rId3"/>
    <sheet name="PRESUPUESTO 4 Postconflicto" sheetId="11" r:id="rId4"/>
    <sheet name="PRESUPUESTO 5 Esp. publico" sheetId="9" r:id="rId5"/>
    <sheet name="PRESUPUESTO 6 Esp. publico" sheetId="10" r:id="rId6"/>
    <sheet name="PRESUPUESTO 7 Urbanistica" sheetId="6" r:id="rId7"/>
    <sheet name="PRESUPUESTO 8 Postconflicto" sheetId="12" r:id="rId8"/>
    <sheet name="PRESUPUESTO 9 Postconflicto" sheetId="13" r:id="rId9"/>
    <sheet name="PRESUPUESTO 10 Riesgo" sheetId="5" r:id="rId10"/>
    <sheet name="PRESUPUESTO 11 Riesgo" sheetId="7" r:id="rId11"/>
    <sheet name="FUENTES DE VERIFICACIÓN " sheetId="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J16" i="11" l="1"/>
  <c r="I16" i="11"/>
  <c r="H16" i="11"/>
  <c r="G16" i="11"/>
  <c r="C16" i="11"/>
  <c r="K15" i="11"/>
  <c r="K14" i="11"/>
  <c r="K13" i="11"/>
  <c r="K12" i="11"/>
  <c r="K11" i="11"/>
  <c r="K10" i="11"/>
  <c r="K9" i="11"/>
  <c r="K8" i="11"/>
  <c r="K7" i="11"/>
  <c r="K16" i="11" l="1"/>
  <c r="J9" i="10" l="1"/>
  <c r="I9" i="10"/>
  <c r="H9" i="10"/>
  <c r="G9" i="10"/>
  <c r="C9" i="10"/>
  <c r="K8" i="10"/>
  <c r="K7" i="10"/>
  <c r="J19" i="9"/>
  <c r="I19" i="9"/>
  <c r="G19" i="9"/>
  <c r="C19" i="9"/>
  <c r="K18" i="9"/>
  <c r="K16" i="9"/>
  <c r="K14" i="9"/>
  <c r="K13" i="9"/>
  <c r="K7" i="9"/>
  <c r="J14" i="8"/>
  <c r="I14" i="8"/>
  <c r="H14" i="8"/>
  <c r="G14" i="8"/>
  <c r="K14" i="8" s="1"/>
  <c r="C14" i="8"/>
  <c r="K13" i="8"/>
  <c r="K12" i="8"/>
  <c r="K11" i="8"/>
  <c r="K10" i="8"/>
  <c r="K9" i="8"/>
  <c r="K8" i="8"/>
  <c r="K7" i="8"/>
  <c r="K9" i="10" l="1"/>
  <c r="H19" i="9"/>
  <c r="K19" i="9" s="1"/>
  <c r="J14" i="5" l="1"/>
  <c r="I14" i="5"/>
  <c r="H14" i="5"/>
  <c r="G14" i="5"/>
  <c r="K13" i="7"/>
  <c r="K12" i="7"/>
  <c r="K10" i="7"/>
  <c r="K14" i="5"/>
  <c r="K10" i="5"/>
  <c r="K9" i="5"/>
  <c r="K8" i="5"/>
  <c r="K7" i="5"/>
  <c r="K15" i="7" l="1"/>
  <c r="C15" i="7" l="1"/>
  <c r="K14" i="7"/>
  <c r="K7" i="6"/>
  <c r="K8" i="6"/>
  <c r="J19" i="6"/>
  <c r="I19" i="6"/>
  <c r="H19" i="6"/>
  <c r="G19" i="6"/>
  <c r="C19" i="6"/>
  <c r="K18" i="6"/>
  <c r="K17" i="6"/>
  <c r="K16" i="6"/>
  <c r="K15" i="6"/>
  <c r="K14" i="6"/>
  <c r="K13" i="6"/>
  <c r="K12" i="6"/>
  <c r="K11" i="6"/>
  <c r="K9" i="6"/>
  <c r="K19" i="6" l="1"/>
  <c r="C14" i="5" l="1"/>
  <c r="K13" i="5"/>
  <c r="K12" i="5"/>
  <c r="K9" i="4" l="1"/>
  <c r="K11" i="4"/>
  <c r="J17" i="4" l="1"/>
  <c r="I17" i="4"/>
  <c r="H17" i="4"/>
  <c r="G17" i="4"/>
  <c r="C17" i="4"/>
  <c r="K16" i="4"/>
  <c r="K15" i="4"/>
  <c r="K12" i="4"/>
  <c r="K10" i="4"/>
  <c r="K7" i="4"/>
  <c r="K17" i="4" l="1"/>
  <c r="C13" i="1"/>
  <c r="H13" i="1" l="1"/>
  <c r="I13" i="1"/>
  <c r="J13" i="1"/>
  <c r="G13" i="1"/>
  <c r="K7" i="1"/>
  <c r="K8" i="1"/>
  <c r="K9" i="1"/>
  <c r="K10" i="1"/>
  <c r="K11" i="1"/>
  <c r="K12" i="1"/>
  <c r="K13" i="1" l="1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comments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comments3.xml><?xml version="1.0" encoding="utf-8"?>
<comments xmlns="http://schemas.openxmlformats.org/spreadsheetml/2006/main">
  <authors>
    <author>Diana Cristina Ruiz Ruiz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Diana Cristina Ruiz Ruiz:</t>
        </r>
        <r>
          <rPr>
            <sz val="9"/>
            <color indexed="81"/>
            <rFont val="Tahoma"/>
            <family val="2"/>
          </rPr>
          <t xml:space="preserve">
Se asigna este valor en Plan plurianual de inversiones, pero ya existe un contrato que se puede apreciar en ejecuciones por 1,107 millones </t>
        </r>
      </text>
    </comment>
  </commentList>
</comments>
</file>

<file path=xl/comments4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5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comments6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comments7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<sst xmlns="http://schemas.openxmlformats.org/spreadsheetml/2006/main" count="349" uniqueCount="150">
  <si>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</si>
  <si>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</si>
  <si>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</si>
  <si>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</si>
  <si>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</si>
  <si>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</si>
  <si>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</si>
  <si>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</si>
  <si>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</si>
  <si>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</si>
  <si>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</si>
  <si>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</si>
  <si>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</si>
  <si>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</si>
  <si>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</si>
  <si>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</si>
  <si>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</si>
  <si>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>13040201010101  01</t>
  </si>
  <si>
    <t>13040201010103  73</t>
  </si>
  <si>
    <t>13040201010104  73</t>
  </si>
  <si>
    <t>Convenios de asistencia técnica realizados</t>
  </si>
  <si>
    <t>Informe de factibilidad realizado</t>
  </si>
  <si>
    <t>Documento oficial: Contratos y convenios</t>
  </si>
  <si>
    <t>Informe</t>
  </si>
  <si>
    <t>Documento de lineamientos técnicos realizados</t>
  </si>
  <si>
    <t>Servidores Públicos formados</t>
  </si>
  <si>
    <t>Asociación público privada para el control y vigilancia en metrología legal funcionando</t>
  </si>
  <si>
    <t>Auxilios funerarios entregados</t>
  </si>
  <si>
    <t>Población carcelaria atendida</t>
  </si>
  <si>
    <t>Informes</t>
  </si>
  <si>
    <t>Entregar auxilios funerarios a la poblacion vulnerable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</si>
  <si>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gobernanza y el acceso a la justicia  en el Municipio de Itagui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</si>
  <si>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Secretaria de Gobierno</t>
    </r>
  </si>
  <si>
    <t>Personas capacitadas.</t>
  </si>
  <si>
    <t>Política metropolitana GR adoptada</t>
  </si>
  <si>
    <t>Plan actualizado y articulado</t>
  </si>
  <si>
    <t>Porcentaje de familias atendidas.</t>
  </si>
  <si>
    <t>Campañas de divulgación y educación realizadas</t>
  </si>
  <si>
    <t>Inspecciones realizadas</t>
  </si>
  <si>
    <t>13040201020301 01</t>
  </si>
  <si>
    <t>Documento Oficial : Resolucion</t>
  </si>
  <si>
    <t>Realizar las gestion para la adopcion de la politica de gestion del riesgo metropolitana</t>
  </si>
  <si>
    <t>Realizar la gestion para la actualizacion y articulacion del plan municipal de gestion del riesgo con el plan integral del cambio climatico</t>
  </si>
  <si>
    <t>Prestar la atencion a familias vulnerables o en estado de emergencia</t>
  </si>
  <si>
    <t>Documento oficial</t>
  </si>
  <si>
    <t>13040401010101  01</t>
  </si>
  <si>
    <t>13040401010102  22</t>
  </si>
  <si>
    <t>13040401020201  01</t>
  </si>
  <si>
    <t>13040401020203  25</t>
  </si>
  <si>
    <t>Fondo Municipal de Gestión del Riesgo Fortalecido.</t>
  </si>
  <si>
    <t>Cuerpo de Bomberos , Cruz Roja y Defensa Civil .</t>
  </si>
  <si>
    <t>Consejo Municipal de Gestión del riesgo fortalecido.</t>
  </si>
  <si>
    <t>CEN dotado y en operación.</t>
  </si>
  <si>
    <t>Realizar las gestiones para el fortalecimiento del fondo municipal de gestion del Riesgo</t>
  </si>
  <si>
    <t>Realizar la gestiones para que el centro de regulacion de urgencias y emergencias este en operación</t>
  </si>
  <si>
    <t>Documentos oficiales: Contratos
Informes</t>
  </si>
  <si>
    <t>Realizar las gestiones para la factibilidad de la carcel metropolitana</t>
  </si>
  <si>
    <t xml:space="preserve">Realizar las gestiones para la formacion de los servidores publicos de la Secretaria de Gobierno </t>
  </si>
  <si>
    <t>Realizar las gestiones para la atencion a la poblacion carcelaria del municipio</t>
  </si>
  <si>
    <t>Fortalecimiento a las instituciones de Justicia y Seguridad Itagui</t>
  </si>
  <si>
    <t>Documento oficial: Contratos, convenios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</si>
  <si>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gobernabilidad y el control en el Municipio de Itagui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</si>
  <si>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Conservacion gestion del riesgo para la mitigacion y prevencion a emergencias en el Municipio de Itagui</t>
    </r>
  </si>
  <si>
    <t>Documento oficial,
Informes</t>
  </si>
  <si>
    <t>Realizar campañas de sensibilización sobre reglamentación de control urbanístico.</t>
  </si>
  <si>
    <t xml:space="preserve">Realizar y terminar los Procesos sancionatorios de infracción urbanística , cada uno con su respectivo acto administrativo  </t>
  </si>
  <si>
    <t xml:space="preserve">Realizar operativos  de control a la Publicidad Exterior Visual instalada y desmonte de vallas- pasacalles - avisos de acercamiento- pendones   que no cumplen con el permiso otorgado de la publicidad exterior </t>
  </si>
  <si>
    <t xml:space="preserve">Formacion para la promocion de la convivencia ciudadana y Derechos Humanos
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</si>
  <si>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del control urbanistico para el desarrollo armonico en el Municipio de Itagui</t>
    </r>
  </si>
  <si>
    <t>Conservacion gestion del riesgo para la mitigacion y prevencion de emergencias Itagui</t>
  </si>
  <si>
    <t>Informes,
Estadistica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</si>
  <si>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para la atencion de emergencias y desastres en el Municipio de Itagui</t>
    </r>
  </si>
  <si>
    <t>Fortalecimiento para la atencion de emergencias y desastres</t>
  </si>
  <si>
    <t>Realizar la dotacion al centro de regulacion de urgencias y emergencias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</si>
  <si>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Administración y gestión del Espacio Público en el Municipio de Itagüí</t>
    </r>
  </si>
  <si>
    <t>13040201040201  01</t>
  </si>
  <si>
    <t>Operativos de inspección, control y vigilancia realizados</t>
  </si>
  <si>
    <t>Consolidacion y apropiacion del espacio publico</t>
  </si>
  <si>
    <t xml:space="preserve">Realizar Visitas de control en espacio público 
</t>
  </si>
  <si>
    <t xml:space="preserve">Realizar Convenio Vigías y gestores del espacio público  </t>
  </si>
  <si>
    <t>Caracterizar los puntos de concentración de ventas estacionadas sin autorización en el espacio público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</si>
  <si>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Protección del entorno familar para una vida libre de violencia del Municipio de Itagüí</t>
    </r>
  </si>
  <si>
    <t>Niños, niñas, adolescentes y jóvenes con derechos restablecidos</t>
  </si>
  <si>
    <t>Informe 
Carpeta evidencias prevención y mitigación de la violencia intrafamiliar</t>
  </si>
  <si>
    <t>Informe
Carpeta evidencias prevención y mitigación de la violencia intrafamiliar</t>
  </si>
  <si>
    <t>13040105010101  01</t>
  </si>
  <si>
    <t>Centro de atención especializado CAE para el restablecimiento de derechos adecuados funcionando</t>
  </si>
  <si>
    <t>Informe
Convenio Hogar de paso, listado de NNA Beneficiados</t>
  </si>
  <si>
    <t>Personas orientadas</t>
  </si>
  <si>
    <t>Informe
Informe de procesos adelantados ante justicia ordinaria en la defensa de casos de violencia intrafamiliar y  de genero</t>
  </si>
  <si>
    <t>Niños, niñas y adolescentes todos protegidos</t>
  </si>
  <si>
    <t>Realizar la atención de niños Niños, niñas, adolescentes y jóvenes y sus familias para el restablecimiento de derechos en caso de violencia intrafamiliar o sexual</t>
  </si>
  <si>
    <t>Realizar la atención psicosocial a niños, niñas y adolescentes víctimas de violencia intrafamiliar o sexual y sus familias</t>
  </si>
  <si>
    <t>Realizar la atención psicosocial a familias en situación de vulnerabilidadad por eventos de violencia doméstica</t>
  </si>
  <si>
    <t xml:space="preserve">Realizar convenio para la contratación de CAE para el restablecimiento de derechos de niños,niñas y adolescentes </t>
  </si>
  <si>
    <t xml:space="preserve">
Realizar la atención y orientación a mujeres en situación de violencia intrafamiliar
</t>
  </si>
  <si>
    <t>Realizar convenios para hogares de paso para mujeres en situación de violencia intrafamiliar</t>
  </si>
  <si>
    <t>Realizar la defensa técnica de mujeres víctimas de violencia</t>
  </si>
  <si>
    <t>Eventos de divulgación realizados</t>
  </si>
  <si>
    <t>Talleres  de prevención de violencia intrafamiliar y sexual</t>
  </si>
  <si>
    <t>Informe de comisarías de familia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</si>
  <si>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Desarrollo de eventos de sensibilizacion contra la violencia intrafamiliar en el Municipio de Itagui</t>
    </r>
  </si>
  <si>
    <t>Jornadas de atención y orientación realizadas</t>
  </si>
  <si>
    <t>Centro de conciliación en funcionamiento</t>
  </si>
  <si>
    <t>Procesos de formación en resolución de conflictos realizados.</t>
  </si>
  <si>
    <t>Fortalecimiento de Casa de Justicia Itagui</t>
  </si>
  <si>
    <t>13040201020401-01</t>
  </si>
  <si>
    <t>Informe
Informe de Comité Primario, registro fotográfico</t>
  </si>
  <si>
    <t>Informe
Informe de Comité Primario, asistencia, registro fotográfico</t>
  </si>
  <si>
    <t>Documento oficial
Proyecto y/o acto administrativo</t>
  </si>
  <si>
    <t>Registro contable
Contrato y/o acto administrativo</t>
  </si>
  <si>
    <t>Estadísticas
Informe estadístico Siwi</t>
  </si>
  <si>
    <t>Realizar las Jornadas Casa de Justicia Móvil</t>
  </si>
  <si>
    <t>Realizar talleres de capacitación en rutas de acceso a la justicia y derechos</t>
  </si>
  <si>
    <t>Formular proyecto para la Creación del Centro de Conciliación propio</t>
  </si>
  <si>
    <t>Realizar adecuaciones para el funcionamiento del Centro de Conciliación propio</t>
  </si>
  <si>
    <t>Gestionar el funcionamiento del Centro de Conciliación propio</t>
  </si>
  <si>
    <t>Gestionar la capacitación a servidores públicos en métodos de resolución de conflictos.</t>
  </si>
  <si>
    <t xml:space="preserve">ASISTENCIA Y ATENCIÓN  INTEGRAL A VÍCTIMAS ITAGÜÍ </t>
  </si>
  <si>
    <t>Eventos de divulgación participación y acompañamiento, realizados.</t>
  </si>
  <si>
    <t>Hogares víctimas, con atención humanitaria inmediata</t>
  </si>
  <si>
    <t>Hogares víctimas con ayuda humanitaria de emergencia</t>
  </si>
  <si>
    <t>Sistema de información de seguimiento actualizado.</t>
  </si>
  <si>
    <t>13040202030101  01</t>
  </si>
  <si>
    <t>Documento oficial
Acto administrativo, Actas de entrega</t>
  </si>
  <si>
    <t>Documento oficial
Certificación, Correo electrónico</t>
  </si>
  <si>
    <t>Entregar apoyo compensatorio para la participación de la Mesa de víctimas</t>
  </si>
  <si>
    <t>Realizar  actos de conmemoración a víctimas del conflicto armado</t>
  </si>
  <si>
    <t>Trámitar  y entregar ayuda humanitaria inmediata en alimentación, arrendamiento o albergue temporal, utilencilios de aseos y transporte</t>
  </si>
  <si>
    <t>Trámitar y entregar ayuda humanitaria en emergencia (futuras contingencias)</t>
  </si>
  <si>
    <t>Realizar la articulación para diligenciamiento de RUSICST, Tablero PAT, SIGO, FUT (2 actualizaciones anuales)</t>
  </si>
  <si>
    <t>Escenarios de sensibilización y reconciliación en los que participan personas en proceso de reintegración y reincorporación realizadas.</t>
  </si>
  <si>
    <t>Iniciativas territoriales para el fortalecimiento de entornos protectores y construcción y construcción de paz  implementadas</t>
  </si>
  <si>
    <t xml:space="preserve">Atencion a la poblacion reintegrada </t>
  </si>
  <si>
    <t>Promocion para la paz y prevencion del reclutamiento</t>
  </si>
  <si>
    <t xml:space="preserve">Sensibilizar a la población en temas de Paz, Reintegración y/o Reincorporación. </t>
  </si>
  <si>
    <t xml:space="preserve">Realizar actividades pedagógicas para la prevención del reclutamiento o utilización de NNA </t>
  </si>
  <si>
    <t>Informe
Informe, asistencia, registro fotográfico</t>
  </si>
  <si>
    <t>NOMBRE DEL PROYECTO DE INVERSIÓN: Apoyo al ciudadano para el acceso a la justicia en el Municipio de itagüí</t>
  </si>
  <si>
    <t>UNIDAD ADMINISTRATIVA RESPONSABLE: SECRETARÍA DE GOBIERNO</t>
  </si>
  <si>
    <t>NOMBRE DEL PROYECTO DE INVERSIÓN: Asistencia y Atención integral a las víctimas en el Municipio de itagüí</t>
  </si>
  <si>
    <t xml:space="preserve">UNIDAD ADMINISTRATIVA RESPONSABLE: SECRETARÍA DE GOBIERNO </t>
  </si>
  <si>
    <t>NOMBRE DEL PROYECTO DE INVERSIÓN: Contribucion a la paz y la reconciliación en el Municipio de itagüí</t>
  </si>
  <si>
    <t>Capacitar a la comunidad en temas de Atencion, prevencion y mitigacion del riesgo</t>
  </si>
  <si>
    <t xml:space="preserve">Informes </t>
  </si>
  <si>
    <t>Realizar convenios, contratos y las gestiones necesarias para la asistencia tecnica y el manejo operativo de la justicia</t>
  </si>
  <si>
    <t>Reglamentar la ley 1801 de 2016 por medio de documentos y lineamientos tecnicos</t>
  </si>
  <si>
    <t xml:space="preserve">Realizar el control y vigilancia  de metrologia legal </t>
  </si>
  <si>
    <t xml:space="preserve">Fortalecer la capacidad institucional del Consejo Municipal de Gestion del Riesgo </t>
  </si>
  <si>
    <t>Fortalecer la capacidad institucional de los organismos de 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</si>
</sst>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#.00"/>
    <numFmt numFmtId="165" formatCode="[$$-240A]#,##0.00"/>
    <numFmt numFmtId="166" formatCode="_-&quot;$&quot;* #,##0_-;\-&quot;$&quot;* #,##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1">
    <xf numFmtId="0" fontId="0" fillId="0" borderId="0" xfId="0"/>
    <xf numFmtId="42" fontId="0" fillId="0" borderId="1" xfId="1" applyFont="1" applyBorder="1"/>
    <xf numFmtId="42" fontId="0" fillId="0" borderId="13" xfId="0" applyNumberFormat="1" applyBorder="1"/>
    <xf numFmtId="0" fontId="0" fillId="0" borderId="16" xfId="0" applyBorder="1"/>
    <xf numFmtId="0" fontId="5" fillId="0" borderId="1" xfId="0" applyFont="1" applyBorder="1"/>
    <xf numFmtId="42" fontId="6" fillId="0" borderId="1" xfId="1" applyFont="1" applyBorder="1"/>
    <xf numFmtId="42" fontId="6" fillId="0" borderId="13" xfId="0" applyNumberFormat="1" applyFont="1" applyBorder="1"/>
    <xf numFmtId="0" fontId="5" fillId="0" borderId="3" xfId="0" applyFont="1" applyBorder="1"/>
    <xf numFmtId="0" fontId="0" fillId="0" borderId="1" xfId="0" applyBorder="1"/>
    <xf numFmtId="0" fontId="0" fillId="0" borderId="12" xfId="0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2" xfId="0" applyFont="1" applyBorder="1"/>
    <xf numFmtId="42" fontId="0" fillId="0" borderId="13" xfId="0" applyNumberFormat="1" applyFont="1" applyBorder="1"/>
    <xf numFmtId="0" fontId="0" fillId="0" borderId="16" xfId="0" applyFont="1" applyBorder="1"/>
    <xf numFmtId="0" fontId="0" fillId="0" borderId="3" xfId="0" applyFont="1" applyBorder="1"/>
    <xf numFmtId="42" fontId="0" fillId="0" borderId="1" xfId="1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42" fontId="0" fillId="0" borderId="13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2" fontId="0" fillId="0" borderId="1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2" fontId="1" fillId="0" borderId="1" xfId="1" applyFont="1" applyBorder="1" applyAlignment="1">
      <alignment horizontal="center" vertical="center"/>
    </xf>
    <xf numFmtId="42" fontId="0" fillId="0" borderId="35" xfId="1" applyFont="1" applyFill="1" applyBorder="1"/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readingOrder="1"/>
    </xf>
    <xf numFmtId="165" fontId="11" fillId="0" borderId="1" xfId="0" applyNumberFormat="1" applyFont="1" applyFill="1" applyBorder="1" applyAlignment="1">
      <alignment horizontal="center" vertical="center" readingOrder="1"/>
    </xf>
    <xf numFmtId="42" fontId="0" fillId="0" borderId="1" xfId="1" applyFont="1" applyBorder="1" applyAlignment="1">
      <alignment horizontal="center" vertical="center" readingOrder="1"/>
    </xf>
    <xf numFmtId="42" fontId="0" fillId="0" borderId="24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wrapText="1" readingOrder="1"/>
    </xf>
    <xf numFmtId="42" fontId="0" fillId="0" borderId="13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0" fillId="0" borderId="12" xfId="0" applyFont="1" applyBorder="1" applyAlignment="1">
      <alignment horizontal="center" vertical="center" readingOrder="1"/>
    </xf>
    <xf numFmtId="0" fontId="0" fillId="0" borderId="3" xfId="0" applyFont="1" applyBorder="1" applyAlignment="1">
      <alignment horizontal="center" vertical="center" readingOrder="1"/>
    </xf>
    <xf numFmtId="0" fontId="0" fillId="0" borderId="16" xfId="0" applyFont="1" applyBorder="1" applyAlignment="1">
      <alignment horizontal="center" vertical="center" readingOrder="1"/>
    </xf>
    <xf numFmtId="0" fontId="15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2" fontId="1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2" fontId="6" fillId="0" borderId="1" xfId="1" applyFont="1" applyBorder="1" applyAlignment="1">
      <alignment horizontal="center" vertical="center"/>
    </xf>
    <xf numFmtId="42" fontId="6" fillId="0" borderId="13" xfId="0" applyNumberFormat="1" applyFont="1" applyBorder="1" applyAlignment="1">
      <alignment horizontal="center" vertical="center"/>
    </xf>
    <xf numFmtId="42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/>
    <xf numFmtId="44" fontId="3" fillId="3" borderId="25" xfId="2" applyFont="1" applyFill="1" applyBorder="1" applyAlignment="1">
      <alignment horizontal="center" vertical="center" wrapText="1"/>
    </xf>
    <xf numFmtId="166" fontId="3" fillId="0" borderId="26" xfId="2" applyNumberFormat="1" applyFont="1" applyBorder="1" applyAlignment="1">
      <alignment horizontal="center" vertical="center" wrapText="1"/>
    </xf>
    <xf numFmtId="44" fontId="0" fillId="0" borderId="0" xfId="2" applyFont="1"/>
    <xf numFmtId="42" fontId="6" fillId="0" borderId="1" xfId="1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44" fontId="0" fillId="0" borderId="1" xfId="2" applyFont="1" applyBorder="1"/>
    <xf numFmtId="42" fontId="6" fillId="0" borderId="13" xfId="0" applyNumberFormat="1" applyFont="1" applyBorder="1" applyAlignment="1">
      <alignment vertical="center"/>
    </xf>
    <xf numFmtId="166" fontId="0" fillId="0" borderId="1" xfId="2" applyNumberFormat="1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166" fontId="0" fillId="0" borderId="0" xfId="2" applyNumberFormat="1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2" fontId="0" fillId="0" borderId="24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" xfId="0" applyBorder="1"/>
    <xf numFmtId="42" fontId="0" fillId="0" borderId="1" xfId="4" applyFont="1" applyBorder="1"/>
    <xf numFmtId="0" fontId="5" fillId="0" borderId="1" xfId="0" applyFont="1" applyBorder="1"/>
    <xf numFmtId="0" fontId="0" fillId="0" borderId="16" xfId="0" applyBorder="1"/>
    <xf numFmtId="0" fontId="5" fillId="0" borderId="3" xfId="0" applyFont="1" applyBorder="1" applyAlignment="1">
      <alignment wrapText="1"/>
    </xf>
    <xf numFmtId="0" fontId="3" fillId="0" borderId="25" xfId="0" applyFont="1" applyBorder="1" applyAlignment="1">
      <alignment horizontal="center" vertical="center" wrapText="1"/>
    </xf>
    <xf numFmtId="42" fontId="0" fillId="2" borderId="0" xfId="0" applyNumberFormat="1" applyFill="1"/>
    <xf numFmtId="42" fontId="0" fillId="0" borderId="0" xfId="0" applyNumberFormat="1"/>
    <xf numFmtId="42" fontId="0" fillId="2" borderId="24" xfId="0" applyNumberFormat="1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0" fillId="0" borderId="0" xfId="0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2" fontId="0" fillId="0" borderId="1" xfId="6" applyFont="1" applyBorder="1"/>
    <xf numFmtId="0" fontId="5" fillId="0" borderId="3" xfId="0" applyFont="1" applyBorder="1"/>
    <xf numFmtId="0" fontId="5" fillId="0" borderId="1" xfId="0" applyFont="1" applyBorder="1"/>
    <xf numFmtId="42" fontId="6" fillId="0" borderId="1" xfId="6" applyFont="1" applyBorder="1"/>
    <xf numFmtId="42" fontId="6" fillId="0" borderId="13" xfId="0" applyNumberFormat="1" applyFont="1" applyBorder="1"/>
    <xf numFmtId="42" fontId="6" fillId="0" borderId="1" xfId="6" applyFont="1" applyBorder="1" applyAlignment="1"/>
    <xf numFmtId="42" fontId="0" fillId="0" borderId="13" xfId="0" applyNumberFormat="1" applyFont="1" applyBorder="1"/>
    <xf numFmtId="0" fontId="0" fillId="0" borderId="16" xfId="0" applyFont="1" applyBorder="1"/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0" borderId="12" xfId="0" applyFont="1" applyBorder="1"/>
    <xf numFmtId="0" fontId="0" fillId="0" borderId="1" xfId="0" applyFont="1" applyBorder="1"/>
    <xf numFmtId="0" fontId="0" fillId="0" borderId="2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42" fontId="0" fillId="0" borderId="19" xfId="6" applyFont="1" applyBorder="1" applyAlignment="1">
      <alignment horizontal="center" vertical="center"/>
    </xf>
    <xf numFmtId="42" fontId="0" fillId="0" borderId="24" xfId="0" applyNumberFormat="1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42" fontId="0" fillId="0" borderId="1" xfId="6" applyFont="1" applyBorder="1" applyAlignment="1">
      <alignment horizontal="center" vertical="center"/>
    </xf>
    <xf numFmtId="42" fontId="0" fillId="0" borderId="13" xfId="0" applyNumberFormat="1" applyFont="1" applyBorder="1" applyAlignment="1">
      <alignment horizontal="center" vertical="center"/>
    </xf>
    <xf numFmtId="42" fontId="1" fillId="0" borderId="36" xfId="1" applyFont="1" applyFill="1" applyBorder="1" applyAlignment="1">
      <alignment horizontal="center" vertical="center"/>
    </xf>
    <xf numFmtId="42" fontId="0" fillId="0" borderId="18" xfId="1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0" xfId="0" applyFont="1" applyFill="1" applyAlignment="1">
      <alignment vertical="center"/>
    </xf>
    <xf numFmtId="166" fontId="0" fillId="0" borderId="0" xfId="2" applyNumberFormat="1" applyFont="1" applyFill="1" applyAlignment="1">
      <alignment vertical="center"/>
    </xf>
    <xf numFmtId="42" fontId="19" fillId="0" borderId="1" xfId="13" applyFont="1" applyBorder="1" applyAlignment="1">
      <alignment horizontal="center" vertical="center"/>
    </xf>
    <xf numFmtId="42" fontId="18" fillId="0" borderId="1" xfId="13" applyFont="1" applyBorder="1"/>
    <xf numFmtId="0" fontId="0" fillId="0" borderId="0" xfId="0" applyFill="1"/>
    <xf numFmtId="42" fontId="1" fillId="0" borderId="19" xfId="22" applyFont="1" applyBorder="1" applyAlignment="1">
      <alignment horizontal="center" vertical="center" wrapText="1"/>
    </xf>
    <xf numFmtId="166" fontId="1" fillId="0" borderId="19" xfId="26" applyNumberFormat="1" applyFont="1" applyBorder="1" applyAlignment="1">
      <alignment horizontal="center" vertical="center" wrapText="1"/>
    </xf>
    <xf numFmtId="42" fontId="1" fillId="0" borderId="1" xfId="22" applyFont="1" applyBorder="1" applyAlignment="1">
      <alignment horizontal="center" vertical="center" wrapText="1"/>
    </xf>
    <xf numFmtId="166" fontId="1" fillId="0" borderId="1" xfId="26" applyNumberFormat="1" applyFont="1" applyBorder="1" applyAlignment="1">
      <alignment horizontal="center" vertical="center" wrapText="1"/>
    </xf>
    <xf numFmtId="42" fontId="6" fillId="0" borderId="1" xfId="1" applyFont="1" applyFill="1" applyBorder="1" applyAlignment="1">
      <alignment vertical="center"/>
    </xf>
    <xf numFmtId="42" fontId="0" fillId="0" borderId="1" xfId="1" applyFont="1" applyFill="1" applyBorder="1" applyAlignment="1">
      <alignment vertical="center"/>
    </xf>
    <xf numFmtId="42" fontId="0" fillId="2" borderId="19" xfId="22" applyFont="1" applyFill="1" applyBorder="1" applyAlignment="1">
      <alignment horizontal="center" vertical="center"/>
    </xf>
    <xf numFmtId="42" fontId="0" fillId="0" borderId="1" xfId="22" applyFont="1" applyBorder="1" applyAlignment="1">
      <alignment horizontal="center" vertical="center"/>
    </xf>
    <xf numFmtId="42" fontId="0" fillId="0" borderId="1" xfId="22" applyFont="1" applyFill="1" applyBorder="1" applyAlignment="1">
      <alignment horizontal="center" vertical="center"/>
    </xf>
    <xf numFmtId="42" fontId="0" fillId="0" borderId="24" xfId="0" applyNumberFormat="1" applyFont="1" applyFill="1" applyBorder="1" applyAlignment="1">
      <alignment horizontal="center" vertical="center"/>
    </xf>
    <xf numFmtId="42" fontId="6" fillId="0" borderId="1" xfId="4" applyFont="1" applyFill="1" applyBorder="1" applyAlignment="1"/>
    <xf numFmtId="42" fontId="6" fillId="0" borderId="1" xfId="4" applyFont="1" applyFill="1" applyBorder="1"/>
    <xf numFmtId="42" fontId="6" fillId="0" borderId="13" xfId="0" applyNumberFormat="1" applyFont="1" applyFill="1" applyBorder="1"/>
    <xf numFmtId="42" fontId="0" fillId="0" borderId="1" xfId="4" applyFont="1" applyFill="1" applyBorder="1"/>
    <xf numFmtId="42" fontId="0" fillId="0" borderId="13" xfId="0" applyNumberForma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42" fontId="0" fillId="0" borderId="32" xfId="1" applyFont="1" applyBorder="1" applyAlignment="1">
      <alignment horizontal="center" vertical="center"/>
    </xf>
    <xf numFmtId="42" fontId="0" fillId="0" borderId="19" xfId="1" applyFont="1" applyBorder="1" applyAlignment="1">
      <alignment horizontal="center" vertical="center"/>
    </xf>
    <xf numFmtId="42" fontId="0" fillId="0" borderId="33" xfId="0" applyNumberFormat="1" applyFont="1" applyBorder="1" applyAlignment="1">
      <alignment horizontal="center" vertical="center"/>
    </xf>
    <xf numFmtId="42" fontId="0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readingOrder="1"/>
    </xf>
    <xf numFmtId="0" fontId="2" fillId="0" borderId="17" xfId="0" applyFont="1" applyBorder="1" applyAlignment="1">
      <alignment horizontal="center" vertical="center" readingOrder="1"/>
    </xf>
    <xf numFmtId="0" fontId="2" fillId="0" borderId="9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42" fontId="0" fillId="0" borderId="18" xfId="1" applyFont="1" applyBorder="1" applyAlignment="1">
      <alignment horizontal="center" vertical="center" readingOrder="1"/>
    </xf>
    <xf numFmtId="42" fontId="0" fillId="0" borderId="22" xfId="1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14" xfId="0" applyFont="1" applyBorder="1" applyAlignment="1">
      <alignment horizontal="center" vertical="center" readingOrder="1"/>
    </xf>
    <xf numFmtId="0" fontId="2" fillId="0" borderId="15" xfId="0" applyFont="1" applyBorder="1" applyAlignment="1">
      <alignment horizontal="center" vertical="center" readingOrder="1"/>
    </xf>
    <xf numFmtId="49" fontId="14" fillId="2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1" xfId="0" applyFont="1" applyBorder="1" applyAlignment="1">
      <alignment horizontal="center" vertical="center" readingOrder="1"/>
    </xf>
    <xf numFmtId="164" fontId="14" fillId="2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38" xfId="0" applyFont="1" applyFill="1" applyBorder="1" applyAlignment="1">
      <alignment horizontal="center" vertical="center" wrapText="1" readingOrder="1"/>
    </xf>
    <xf numFmtId="0" fontId="0" fillId="0" borderId="35" xfId="0" applyFont="1" applyFill="1" applyBorder="1" applyAlignment="1">
      <alignment horizontal="center" vertical="center" wrapText="1" readingOrder="1"/>
    </xf>
    <xf numFmtId="0" fontId="0" fillId="0" borderId="37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/>
    </xf>
    <xf numFmtId="44" fontId="0" fillId="0" borderId="18" xfId="2" applyFont="1" applyBorder="1" applyAlignment="1">
      <alignment horizontal="center" vertical="center"/>
    </xf>
    <xf numFmtId="44" fontId="0" fillId="0" borderId="22" xfId="2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0" borderId="34" xfId="0" applyFont="1" applyBorder="1" applyAlignment="1">
      <alignment horizontal="center" vertical="center" wrapText="1"/>
    </xf>
    <xf numFmtId="44" fontId="1" fillId="0" borderId="32" xfId="2" applyFont="1" applyBorder="1" applyAlignment="1">
      <alignment horizontal="center" vertical="center" wrapText="1"/>
    </xf>
    <xf numFmtId="44" fontId="1" fillId="0" borderId="36" xfId="2" applyFont="1" applyBorder="1" applyAlignment="1">
      <alignment horizontal="center" vertical="center" wrapText="1"/>
    </xf>
    <xf numFmtId="44" fontId="1" fillId="0" borderId="19" xfId="2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2" fontId="19" fillId="0" borderId="18" xfId="13" applyFont="1" applyBorder="1" applyAlignment="1">
      <alignment horizontal="center" vertical="center"/>
    </xf>
    <xf numFmtId="42" fontId="19" fillId="0" borderId="19" xfId="13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42" fontId="15" fillId="0" borderId="18" xfId="1" applyFont="1" applyBorder="1" applyAlignment="1">
      <alignment horizontal="center" vertical="center"/>
    </xf>
    <xf numFmtId="42" fontId="15" fillId="0" borderId="36" xfId="1" applyFont="1" applyBorder="1" applyAlignment="1">
      <alignment horizontal="center" vertical="center"/>
    </xf>
    <xf numFmtId="42" fontId="15" fillId="0" borderId="19" xfId="1" applyFont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65" fontId="19" fillId="0" borderId="18" xfId="13" applyNumberFormat="1" applyFont="1" applyBorder="1" applyAlignment="1">
      <alignment horizontal="center" vertical="center"/>
    </xf>
    <xf numFmtId="165" fontId="19" fillId="0" borderId="19" xfId="13" applyNumberFormat="1" applyFont="1" applyBorder="1" applyAlignment="1">
      <alignment horizontal="center" vertical="center"/>
    </xf>
    <xf numFmtId="42" fontId="15" fillId="0" borderId="39" xfId="0" applyNumberFormat="1" applyFont="1" applyBorder="1" applyAlignment="1">
      <alignment horizontal="center" vertical="center"/>
    </xf>
    <xf numFmtId="42" fontId="15" fillId="0" borderId="24" xfId="0" applyNumberFormat="1" applyFont="1" applyBorder="1" applyAlignment="1">
      <alignment horizontal="center" vertical="center"/>
    </xf>
    <xf numFmtId="42" fontId="19" fillId="0" borderId="40" xfId="13" applyFont="1" applyBorder="1" applyAlignment="1">
      <alignment horizontal="center" vertical="center"/>
    </xf>
    <xf numFmtId="42" fontId="19" fillId="0" borderId="41" xfId="13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 applyProtection="1">
      <alignment horizontal="center" vertical="center" wrapText="1" readingOrder="1"/>
    </xf>
    <xf numFmtId="49" fontId="16" fillId="2" borderId="0" xfId="0" applyNumberFormat="1" applyFont="1" applyFill="1" applyBorder="1" applyAlignment="1" applyProtection="1">
      <alignment horizontal="center" vertical="center" wrapText="1" readingOrder="1"/>
    </xf>
    <xf numFmtId="49" fontId="16" fillId="2" borderId="42" xfId="0" applyNumberFormat="1" applyFont="1" applyFill="1" applyBorder="1" applyAlignment="1" applyProtection="1">
      <alignment horizontal="center" vertical="center" wrapText="1" readingOrder="1"/>
    </xf>
    <xf numFmtId="0" fontId="15" fillId="0" borderId="32" xfId="0" applyFont="1" applyBorder="1" applyAlignment="1">
      <alignment horizontal="center" vertical="center"/>
    </xf>
    <xf numFmtId="42" fontId="15" fillId="0" borderId="32" xfId="1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2" fontId="15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6" fillId="2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42" fontId="0" fillId="0" borderId="36" xfId="1" applyFont="1" applyBorder="1" applyAlignment="1">
      <alignment horizontal="center" vertical="center"/>
    </xf>
    <xf numFmtId="42" fontId="0" fillId="0" borderId="18" xfId="4" applyFont="1" applyBorder="1" applyAlignment="1">
      <alignment horizontal="center" vertical="center"/>
    </xf>
    <xf numFmtId="42" fontId="0" fillId="0" borderId="22" xfId="4" applyFont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166" fontId="0" fillId="2" borderId="32" xfId="3" applyNumberFormat="1" applyFont="1" applyFill="1" applyBorder="1" applyAlignment="1">
      <alignment horizontal="center" vertical="center"/>
    </xf>
    <xf numFmtId="166" fontId="0" fillId="2" borderId="36" xfId="3" applyNumberFormat="1" applyFont="1" applyFill="1" applyBorder="1" applyAlignment="1">
      <alignment horizontal="center" vertical="center"/>
    </xf>
    <xf numFmtId="166" fontId="0" fillId="2" borderId="19" xfId="3" applyNumberFormat="1" applyFont="1" applyFill="1" applyBorder="1" applyAlignment="1">
      <alignment horizontal="center" vertical="center"/>
    </xf>
    <xf numFmtId="42" fontId="0" fillId="2" borderId="32" xfId="4" applyFont="1" applyFill="1" applyBorder="1" applyAlignment="1">
      <alignment horizontal="center" vertical="center"/>
    </xf>
    <xf numFmtId="42" fontId="0" fillId="2" borderId="36" xfId="4" applyFont="1" applyFill="1" applyBorder="1" applyAlignment="1">
      <alignment horizontal="center" vertical="center"/>
    </xf>
    <xf numFmtId="42" fontId="0" fillId="2" borderId="19" xfId="4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2" fontId="0" fillId="0" borderId="18" xfId="6" applyFont="1" applyBorder="1" applyAlignment="1">
      <alignment horizontal="center" vertical="center"/>
    </xf>
    <xf numFmtId="42" fontId="0" fillId="0" borderId="22" xfId="6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9">
    <cellStyle name="Moneda" xfId="2" builtinId="4"/>
    <cellStyle name="Moneda [0]" xfId="1" builtinId="7"/>
    <cellStyle name="Moneda [0] 2" xfId="4"/>
    <cellStyle name="Moneda [0] 2 2" xfId="13"/>
    <cellStyle name="Moneda [0] 2 3" xfId="22"/>
    <cellStyle name="Moneda [0] 3" xfId="6"/>
    <cellStyle name="Moneda [0] 3 2" xfId="14"/>
    <cellStyle name="Moneda [0] 3 3" xfId="24"/>
    <cellStyle name="Moneda [0] 4" xfId="9"/>
    <cellStyle name="Moneda [0] 5" xfId="19"/>
    <cellStyle name="Moneda 10" xfId="26"/>
    <cellStyle name="Moneda 11" xfId="27"/>
    <cellStyle name="Moneda 12" xfId="28"/>
    <cellStyle name="Moneda 2" xfId="3"/>
    <cellStyle name="Moneda 2 2" xfId="15"/>
    <cellStyle name="Moneda 2 3" xfId="21"/>
    <cellStyle name="Moneda 3" xfId="5"/>
    <cellStyle name="Moneda 3 2" xfId="11"/>
    <cellStyle name="Moneda 3 3" xfId="23"/>
    <cellStyle name="Moneda 4" xfId="7"/>
    <cellStyle name="Moneda 4 2" xfId="12"/>
    <cellStyle name="Moneda 4 3" xfId="25"/>
    <cellStyle name="Moneda 5" xfId="10"/>
    <cellStyle name="Moneda 6" xfId="16"/>
    <cellStyle name="Moneda 7" xfId="17"/>
    <cellStyle name="Moneda 8" xfId="18"/>
    <cellStyle name="Moneda 9" xfId="20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27428</xdr:colOff>
      <xdr:row>18</xdr:row>
      <xdr:rowOff>132929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71428" cy="3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opLeftCell="C1" workbookViewId="0">
      <selection activeCell="E7" sqref="E7:E8"/>
    </sheetView>
  </sheetViews>
  <sheetFormatPr baseColWidth="10" defaultRowHeight="15"/>
  <cols>
    <col min="1" max="1" width="20.85546875" customWidth="1"/>
    <col min="2" max="2" width="18" customWidth="1"/>
    <col min="3" max="3" width="17.42578125" customWidth="1"/>
    <col min="4" max="4" width="30.710937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30" customHeigh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31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48" thickBot="1">
      <c r="A6" s="14" t="s">
        <v>11</v>
      </c>
      <c r="B6" s="14" t="s">
        <v>12</v>
      </c>
      <c r="C6" s="14" t="s">
        <v>13</v>
      </c>
      <c r="D6" s="10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77.25" customHeight="1">
      <c r="A7" s="40" t="s">
        <v>59</v>
      </c>
      <c r="B7" s="32" t="s">
        <v>17</v>
      </c>
      <c r="C7" s="33">
        <v>795079614</v>
      </c>
      <c r="D7" s="15" t="s">
        <v>20</v>
      </c>
      <c r="E7" s="35" t="s">
        <v>145</v>
      </c>
      <c r="F7" s="35" t="s">
        <v>22</v>
      </c>
      <c r="G7" s="33">
        <v>96</v>
      </c>
      <c r="H7" s="33">
        <v>90</v>
      </c>
      <c r="I7" s="33">
        <v>99</v>
      </c>
      <c r="J7" s="33">
        <v>96</v>
      </c>
      <c r="K7" s="36">
        <f t="shared" ref="K7:K13" si="0">SUM(G7:J7)</f>
        <v>381</v>
      </c>
    </row>
    <row r="8" spans="1:11" ht="57.75" customHeight="1">
      <c r="A8" s="34"/>
      <c r="B8" s="32"/>
      <c r="C8" s="33"/>
      <c r="D8" s="15" t="s">
        <v>21</v>
      </c>
      <c r="E8" s="35" t="s">
        <v>56</v>
      </c>
      <c r="F8" s="32" t="s">
        <v>23</v>
      </c>
      <c r="G8" s="33">
        <v>40</v>
      </c>
      <c r="H8" s="33">
        <v>39</v>
      </c>
      <c r="I8" s="33">
        <v>50</v>
      </c>
      <c r="J8" s="33">
        <v>50</v>
      </c>
      <c r="K8" s="36">
        <f t="shared" si="0"/>
        <v>179</v>
      </c>
    </row>
    <row r="9" spans="1:11" ht="20.25" customHeight="1">
      <c r="A9" s="9"/>
      <c r="B9" s="8"/>
      <c r="C9" s="1"/>
      <c r="D9" s="7"/>
      <c r="E9" s="4"/>
      <c r="F9" s="4"/>
      <c r="G9" s="5"/>
      <c r="H9" s="5"/>
      <c r="I9" s="5"/>
      <c r="J9" s="5"/>
      <c r="K9" s="6">
        <f t="shared" si="0"/>
        <v>0</v>
      </c>
    </row>
    <row r="10" spans="1:11" ht="20.25" customHeight="1">
      <c r="A10" s="9"/>
      <c r="B10" s="8"/>
      <c r="C10" s="1"/>
      <c r="D10" s="7"/>
      <c r="E10" s="4"/>
      <c r="F10" s="4"/>
      <c r="G10" s="5"/>
      <c r="H10" s="5"/>
      <c r="I10" s="5"/>
      <c r="J10" s="5"/>
      <c r="K10" s="6">
        <f t="shared" si="0"/>
        <v>0</v>
      </c>
    </row>
    <row r="11" spans="1:11" ht="20.25" customHeight="1">
      <c r="A11" s="9"/>
      <c r="B11" s="8"/>
      <c r="C11" s="1"/>
      <c r="D11" s="7"/>
      <c r="E11" s="4"/>
      <c r="F11" s="4"/>
      <c r="G11" s="5"/>
      <c r="H11" s="5"/>
      <c r="I11" s="5"/>
      <c r="J11" s="5"/>
      <c r="K11" s="6">
        <f t="shared" si="0"/>
        <v>0</v>
      </c>
    </row>
    <row r="12" spans="1:11" ht="20.25" customHeight="1">
      <c r="A12" s="9"/>
      <c r="B12" s="8"/>
      <c r="C12" s="1"/>
      <c r="D12" s="7"/>
      <c r="E12" s="4"/>
      <c r="F12" s="4"/>
      <c r="G12" s="5"/>
      <c r="H12" s="5"/>
      <c r="I12" s="5"/>
      <c r="J12" s="5"/>
      <c r="K12" s="6">
        <f t="shared" si="0"/>
        <v>0</v>
      </c>
    </row>
    <row r="13" spans="1:11">
      <c r="A13" s="159" t="s">
        <v>14</v>
      </c>
      <c r="B13" s="160"/>
      <c r="C13" s="163">
        <f>SUM(C7:C12)</f>
        <v>795079614</v>
      </c>
      <c r="D13" s="167" t="s">
        <v>10</v>
      </c>
      <c r="E13" s="167"/>
      <c r="F13" s="168"/>
      <c r="G13" s="1">
        <f>SUM(G7:G12)</f>
        <v>136</v>
      </c>
      <c r="H13" s="1">
        <f>SUM(H7:H12)</f>
        <v>129</v>
      </c>
      <c r="I13" s="1">
        <f>SUM(I7:I12)</f>
        <v>149</v>
      </c>
      <c r="J13" s="1">
        <f>SUM(J7:J12)</f>
        <v>146</v>
      </c>
      <c r="K13" s="2">
        <f t="shared" si="0"/>
        <v>560</v>
      </c>
    </row>
    <row r="14" spans="1:11" ht="15.75" thickBot="1">
      <c r="A14" s="161"/>
      <c r="B14" s="162"/>
      <c r="C14" s="164"/>
      <c r="D14" s="165" t="s">
        <v>9</v>
      </c>
      <c r="E14" s="165"/>
      <c r="F14" s="165"/>
      <c r="G14" s="165"/>
      <c r="H14" s="165"/>
      <c r="I14" s="165"/>
      <c r="J14" s="166"/>
      <c r="K14" s="3"/>
    </row>
  </sheetData>
  <mergeCells count="10">
    <mergeCell ref="A1:K1"/>
    <mergeCell ref="A2:K2"/>
    <mergeCell ref="A3:K3"/>
    <mergeCell ref="A4:K4"/>
    <mergeCell ref="A13:B14"/>
    <mergeCell ref="C13:C14"/>
    <mergeCell ref="D14:J14"/>
    <mergeCell ref="D13:F13"/>
    <mergeCell ref="A5:C5"/>
    <mergeCell ref="D5:K5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opLeftCell="C7" zoomScaleNormal="100" workbookViewId="0">
      <selection activeCell="E7" sqref="E7:E10"/>
    </sheetView>
  </sheetViews>
  <sheetFormatPr baseColWidth="10" defaultRowHeight="15"/>
  <cols>
    <col min="1" max="1" width="18.855468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2" ht="30" customHeigh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2" ht="18.75">
      <c r="A2" s="153" t="s">
        <v>62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2" ht="15.75" thickBo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2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2" ht="63">
      <c r="A6" s="17" t="s">
        <v>11</v>
      </c>
      <c r="B6" s="17" t="s">
        <v>12</v>
      </c>
      <c r="C6" s="17" t="s">
        <v>13</v>
      </c>
      <c r="D6" s="18" t="s">
        <v>1</v>
      </c>
      <c r="E6" s="19" t="s">
        <v>2</v>
      </c>
      <c r="F6" s="19" t="s">
        <v>4</v>
      </c>
      <c r="G6" s="20" t="s">
        <v>3</v>
      </c>
      <c r="H6" s="20" t="s">
        <v>5</v>
      </c>
      <c r="I6" s="20" t="s">
        <v>6</v>
      </c>
      <c r="J6" s="20" t="s">
        <v>7</v>
      </c>
      <c r="K6" s="21" t="s">
        <v>8</v>
      </c>
    </row>
    <row r="7" spans="1:12" ht="93" customHeight="1">
      <c r="A7" s="15" t="s">
        <v>69</v>
      </c>
      <c r="B7" s="43"/>
      <c r="C7" s="43">
        <v>0</v>
      </c>
      <c r="D7" s="15" t="s">
        <v>33</v>
      </c>
      <c r="E7" s="35" t="s">
        <v>143</v>
      </c>
      <c r="F7" s="32" t="s">
        <v>144</v>
      </c>
      <c r="G7" s="45">
        <v>100</v>
      </c>
      <c r="H7" s="45">
        <v>100</v>
      </c>
      <c r="I7" s="45">
        <v>100</v>
      </c>
      <c r="J7" s="45">
        <v>100</v>
      </c>
      <c r="K7" s="45">
        <f>SUM(G7:J7)</f>
        <v>400</v>
      </c>
      <c r="L7" s="127"/>
    </row>
    <row r="8" spans="1:12" ht="75" customHeight="1">
      <c r="A8" s="43"/>
      <c r="B8" s="43"/>
      <c r="C8" s="43"/>
      <c r="D8" s="15" t="s">
        <v>34</v>
      </c>
      <c r="E8" s="35" t="s">
        <v>41</v>
      </c>
      <c r="F8" s="35" t="s">
        <v>63</v>
      </c>
      <c r="G8" s="45">
        <v>10</v>
      </c>
      <c r="H8" s="45">
        <v>10</v>
      </c>
      <c r="I8" s="45">
        <v>10</v>
      </c>
      <c r="J8" s="45">
        <v>10</v>
      </c>
      <c r="K8" s="45">
        <f>SUM(G8:J8)</f>
        <v>40</v>
      </c>
    </row>
    <row r="9" spans="1:12" ht="135" customHeight="1">
      <c r="A9" s="43"/>
      <c r="B9" s="43"/>
      <c r="C9" s="43"/>
      <c r="D9" s="15" t="s">
        <v>35</v>
      </c>
      <c r="E9" s="35" t="s">
        <v>42</v>
      </c>
      <c r="F9" s="35" t="s">
        <v>63</v>
      </c>
      <c r="G9" s="45">
        <v>100</v>
      </c>
      <c r="H9" s="45">
        <v>100</v>
      </c>
      <c r="I9" s="45">
        <v>0</v>
      </c>
      <c r="J9" s="45">
        <v>0</v>
      </c>
      <c r="K9" s="45">
        <f>SUM(G9:J9)</f>
        <v>200</v>
      </c>
      <c r="L9" s="127"/>
    </row>
    <row r="10" spans="1:12" ht="51.75" customHeight="1">
      <c r="A10" s="23"/>
      <c r="B10" s="23"/>
      <c r="C10" s="1"/>
      <c r="D10" s="22" t="s">
        <v>36</v>
      </c>
      <c r="E10" s="35" t="s">
        <v>43</v>
      </c>
      <c r="F10" s="35" t="s">
        <v>70</v>
      </c>
      <c r="G10" s="45">
        <v>891</v>
      </c>
      <c r="H10" s="45">
        <v>650</v>
      </c>
      <c r="I10" s="45">
        <v>659</v>
      </c>
      <c r="J10" s="45">
        <v>637</v>
      </c>
      <c r="K10" s="35">
        <f>SUM(G10:J10)</f>
        <v>2837</v>
      </c>
    </row>
    <row r="11" spans="1:12" ht="20.25" customHeight="1">
      <c r="A11" s="24"/>
      <c r="B11" s="23"/>
      <c r="C11" s="1"/>
      <c r="D11" s="27"/>
      <c r="E11" s="23"/>
      <c r="F11" s="23"/>
      <c r="K11" s="25"/>
    </row>
    <row r="12" spans="1:12" ht="20.25" customHeight="1">
      <c r="A12" s="24"/>
      <c r="B12" s="23"/>
      <c r="C12" s="1"/>
      <c r="D12" s="27"/>
      <c r="E12" s="23"/>
      <c r="F12" s="23"/>
      <c r="G12" s="1"/>
      <c r="H12" s="1"/>
      <c r="I12" s="1"/>
      <c r="J12" s="1"/>
      <c r="K12" s="25">
        <f t="shared" ref="K12:K13" si="0">SUM(G12:J12)</f>
        <v>0</v>
      </c>
    </row>
    <row r="13" spans="1:12" ht="20.25" customHeight="1">
      <c r="A13" s="24"/>
      <c r="B13" s="23"/>
      <c r="C13" s="1"/>
      <c r="D13" s="27"/>
      <c r="E13" s="23"/>
      <c r="F13" s="23"/>
      <c r="G13" s="1"/>
      <c r="H13" s="1"/>
      <c r="I13" s="1"/>
      <c r="J13" s="1"/>
      <c r="K13" s="25">
        <f t="shared" si="0"/>
        <v>0</v>
      </c>
    </row>
    <row r="14" spans="1:12">
      <c r="A14" s="159" t="s">
        <v>14</v>
      </c>
      <c r="B14" s="160"/>
      <c r="C14" s="163">
        <f>SUM(C10:C13)</f>
        <v>0</v>
      </c>
      <c r="D14" s="167" t="s">
        <v>10</v>
      </c>
      <c r="E14" s="167"/>
      <c r="F14" s="168"/>
      <c r="G14" s="1">
        <f>SUM(G7:G13)</f>
        <v>1101</v>
      </c>
      <c r="H14" s="1">
        <f>SUM(H7:H13)</f>
        <v>860</v>
      </c>
      <c r="I14" s="1">
        <f>SUM(I7:I13)</f>
        <v>769</v>
      </c>
      <c r="J14" s="1">
        <f>SUM(J7:J13)</f>
        <v>747</v>
      </c>
      <c r="K14" s="2">
        <f>SUM(G7:J13)</f>
        <v>3477</v>
      </c>
    </row>
    <row r="15" spans="1:12" ht="15.75" thickBot="1">
      <c r="A15" s="161"/>
      <c r="B15" s="162"/>
      <c r="C15" s="164"/>
      <c r="D15" s="165" t="s">
        <v>9</v>
      </c>
      <c r="E15" s="165"/>
      <c r="F15" s="165"/>
      <c r="G15" s="165"/>
      <c r="H15" s="165"/>
      <c r="I15" s="165"/>
      <c r="J15" s="166"/>
      <c r="K15" s="3"/>
    </row>
    <row r="17" spans="7:11">
      <c r="G17" s="1"/>
      <c r="H17" s="1"/>
      <c r="I17" s="1"/>
      <c r="J17" s="1"/>
    </row>
    <row r="19" spans="7:11">
      <c r="G19" s="101">
        <v>3993</v>
      </c>
      <c r="H19" s="101">
        <v>3820</v>
      </c>
      <c r="I19" s="101">
        <v>4372</v>
      </c>
      <c r="J19" s="101">
        <v>4292</v>
      </c>
      <c r="K19" s="101">
        <v>16477</v>
      </c>
    </row>
  </sheetData>
  <mergeCells count="10">
    <mergeCell ref="A14:B15"/>
    <mergeCell ref="C14:C15"/>
    <mergeCell ref="D14:F14"/>
    <mergeCell ref="D15:J15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C1" workbookViewId="0">
      <selection activeCell="G13" sqref="G13"/>
    </sheetView>
  </sheetViews>
  <sheetFormatPr baseColWidth="10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2" ht="30" customHeigh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2" ht="18.75">
      <c r="A2" s="153" t="s">
        <v>71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2" ht="15.75" thickBo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2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2" ht="63">
      <c r="A6" s="17" t="s">
        <v>11</v>
      </c>
      <c r="B6" s="17" t="s">
        <v>12</v>
      </c>
      <c r="C6" s="17" t="s">
        <v>13</v>
      </c>
      <c r="D6" s="18" t="s">
        <v>1</v>
      </c>
      <c r="E6" s="19" t="s">
        <v>2</v>
      </c>
      <c r="F6" s="19" t="s">
        <v>4</v>
      </c>
      <c r="G6" s="20" t="s">
        <v>3</v>
      </c>
      <c r="H6" s="20" t="s">
        <v>5</v>
      </c>
      <c r="I6" s="20" t="s">
        <v>6</v>
      </c>
      <c r="J6" s="20" t="s">
        <v>7</v>
      </c>
      <c r="K6" s="21" t="s">
        <v>8</v>
      </c>
    </row>
    <row r="7" spans="1:12" ht="78.75" customHeight="1">
      <c r="A7" s="279" t="s">
        <v>72</v>
      </c>
      <c r="B7" s="91"/>
      <c r="C7" s="91"/>
      <c r="D7" s="22" t="s">
        <v>51</v>
      </c>
      <c r="E7" s="35" t="s">
        <v>148</v>
      </c>
      <c r="F7" s="35" t="s">
        <v>55</v>
      </c>
      <c r="G7" s="33">
        <v>50</v>
      </c>
      <c r="H7" s="33">
        <v>50</v>
      </c>
      <c r="I7" s="33">
        <v>50</v>
      </c>
      <c r="J7" s="33">
        <v>50</v>
      </c>
      <c r="K7" s="128">
        <v>200</v>
      </c>
      <c r="L7" s="129"/>
    </row>
    <row r="8" spans="1:12" s="101" customFormat="1" ht="29.25" customHeight="1">
      <c r="A8" s="279"/>
      <c r="B8" s="32" t="s">
        <v>45</v>
      </c>
      <c r="C8" s="33">
        <v>200000000</v>
      </c>
      <c r="D8" s="279" t="s">
        <v>50</v>
      </c>
      <c r="E8" s="219" t="s">
        <v>149</v>
      </c>
      <c r="F8" s="219" t="s">
        <v>55</v>
      </c>
      <c r="G8" s="163">
        <v>600</v>
      </c>
      <c r="H8" s="163">
        <v>1800</v>
      </c>
      <c r="I8" s="163">
        <v>1900</v>
      </c>
      <c r="J8" s="163">
        <v>2100</v>
      </c>
      <c r="K8" s="163">
        <v>6400</v>
      </c>
      <c r="L8" s="129"/>
    </row>
    <row r="9" spans="1:12" s="101" customFormat="1" ht="31.5" customHeight="1">
      <c r="A9" s="279"/>
      <c r="B9" s="32" t="s">
        <v>46</v>
      </c>
      <c r="C9" s="33">
        <v>1200000000</v>
      </c>
      <c r="D9" s="279"/>
      <c r="E9" s="190"/>
      <c r="F9" s="190"/>
      <c r="G9" s="180"/>
      <c r="H9" s="180"/>
      <c r="I9" s="180"/>
      <c r="J9" s="180"/>
      <c r="K9" s="180"/>
      <c r="L9" s="129"/>
    </row>
    <row r="10" spans="1:12" ht="67.5" customHeight="1">
      <c r="A10" s="279"/>
      <c r="B10" s="32" t="s">
        <v>47</v>
      </c>
      <c r="C10" s="33">
        <v>1989879373</v>
      </c>
      <c r="D10" s="280" t="s">
        <v>49</v>
      </c>
      <c r="E10" s="219" t="s">
        <v>53</v>
      </c>
      <c r="F10" s="219" t="s">
        <v>55</v>
      </c>
      <c r="G10" s="163">
        <v>50</v>
      </c>
      <c r="H10" s="163">
        <v>100</v>
      </c>
      <c r="I10" s="163">
        <v>150</v>
      </c>
      <c r="J10" s="163">
        <v>100</v>
      </c>
      <c r="K10" s="163">
        <f>SUM(G10:J10)</f>
        <v>400</v>
      </c>
      <c r="L10" s="278"/>
    </row>
    <row r="11" spans="1:12" ht="20.25" customHeight="1">
      <c r="A11" s="279"/>
      <c r="B11" s="32" t="s">
        <v>48</v>
      </c>
      <c r="C11" s="33">
        <v>956387241</v>
      </c>
      <c r="D11" s="280"/>
      <c r="E11" s="190"/>
      <c r="F11" s="190"/>
      <c r="G11" s="180"/>
      <c r="H11" s="180"/>
      <c r="I11" s="180"/>
      <c r="J11" s="180"/>
      <c r="K11" s="180"/>
      <c r="L11" s="278"/>
    </row>
    <row r="12" spans="1:12" ht="53.25" customHeight="1">
      <c r="A12" s="279"/>
      <c r="B12" s="32"/>
      <c r="C12" s="33"/>
      <c r="D12" s="279" t="s">
        <v>52</v>
      </c>
      <c r="E12" s="35" t="s">
        <v>73</v>
      </c>
      <c r="F12" s="35" t="s">
        <v>55</v>
      </c>
      <c r="G12" s="33">
        <v>1093</v>
      </c>
      <c r="H12" s="33">
        <v>500</v>
      </c>
      <c r="I12" s="33">
        <v>723</v>
      </c>
      <c r="J12" s="33">
        <v>645</v>
      </c>
      <c r="K12" s="33">
        <f>SUM(G12:J12)</f>
        <v>2961</v>
      </c>
      <c r="L12" s="278"/>
    </row>
    <row r="13" spans="1:12" ht="73.5" customHeight="1">
      <c r="A13" s="279"/>
      <c r="B13" s="32"/>
      <c r="C13" s="33"/>
      <c r="D13" s="279"/>
      <c r="E13" s="35" t="s">
        <v>54</v>
      </c>
      <c r="F13" s="35" t="s">
        <v>55</v>
      </c>
      <c r="G13" s="33">
        <v>1099</v>
      </c>
      <c r="H13" s="33">
        <v>510</v>
      </c>
      <c r="I13" s="33">
        <v>780</v>
      </c>
      <c r="J13" s="33">
        <v>650</v>
      </c>
      <c r="K13" s="33">
        <f>SUM(G13:J13)</f>
        <v>3039</v>
      </c>
      <c r="L13" s="278"/>
    </row>
    <row r="14" spans="1:12" ht="20.25" customHeight="1">
      <c r="A14" s="279"/>
      <c r="B14" s="32"/>
      <c r="C14" s="32"/>
      <c r="D14" s="32"/>
      <c r="E14" s="32"/>
      <c r="F14" s="32"/>
      <c r="G14" s="33"/>
      <c r="H14" s="33"/>
      <c r="I14" s="33"/>
      <c r="J14" s="33"/>
      <c r="K14" s="6">
        <f t="shared" ref="K14" si="0">SUM(G14:J14)</f>
        <v>0</v>
      </c>
    </row>
    <row r="15" spans="1:12">
      <c r="A15" s="159" t="s">
        <v>14</v>
      </c>
      <c r="B15" s="160"/>
      <c r="C15" s="163">
        <f>SUM(C8:C11)</f>
        <v>4346266614</v>
      </c>
      <c r="D15" s="167" t="s">
        <v>10</v>
      </c>
      <c r="E15" s="167"/>
      <c r="F15" s="168"/>
      <c r="G15" s="1">
        <f>SUM(G7:G14)</f>
        <v>2892</v>
      </c>
      <c r="H15" s="1">
        <f>SUM(H7:H14)</f>
        <v>2960</v>
      </c>
      <c r="I15" s="1">
        <f>SUM(I7:I14)</f>
        <v>3603</v>
      </c>
      <c r="J15" s="1">
        <f>SUM(J7:J14)</f>
        <v>3545</v>
      </c>
      <c r="K15" s="2">
        <f>SUM(G15:J15)</f>
        <v>13000</v>
      </c>
    </row>
    <row r="16" spans="1:12" ht="15.75" thickBot="1">
      <c r="A16" s="161"/>
      <c r="B16" s="162"/>
      <c r="C16" s="164"/>
      <c r="D16" s="165" t="s">
        <v>9</v>
      </c>
      <c r="E16" s="165"/>
      <c r="F16" s="165"/>
      <c r="G16" s="165"/>
      <c r="H16" s="165"/>
      <c r="I16" s="165"/>
      <c r="J16" s="166"/>
      <c r="K16" s="3"/>
    </row>
    <row r="18" spans="7:11">
      <c r="G18" s="1"/>
      <c r="H18" s="1"/>
      <c r="I18" s="1"/>
      <c r="J18" s="1"/>
      <c r="K18" s="46"/>
    </row>
    <row r="20" spans="7:11">
      <c r="G20">
        <v>3993</v>
      </c>
      <c r="H20">
        <v>3820</v>
      </c>
      <c r="I20">
        <v>4372</v>
      </c>
      <c r="J20">
        <v>4292</v>
      </c>
      <c r="K20">
        <v>16477</v>
      </c>
    </row>
  </sheetData>
  <mergeCells count="30">
    <mergeCell ref="K8:K9"/>
    <mergeCell ref="A1:K1"/>
    <mergeCell ref="A2:K2"/>
    <mergeCell ref="A3:K3"/>
    <mergeCell ref="A4:K4"/>
    <mergeCell ref="A5:C5"/>
    <mergeCell ref="D5:K5"/>
    <mergeCell ref="A15:B16"/>
    <mergeCell ref="C15:C16"/>
    <mergeCell ref="D15:F15"/>
    <mergeCell ref="D16:J16"/>
    <mergeCell ref="A7:A14"/>
    <mergeCell ref="D10:D11"/>
    <mergeCell ref="D8:D9"/>
    <mergeCell ref="D12:D13"/>
    <mergeCell ref="E8:E9"/>
    <mergeCell ref="F8:F9"/>
    <mergeCell ref="E10:E11"/>
    <mergeCell ref="F10:F11"/>
    <mergeCell ref="G8:G9"/>
    <mergeCell ref="H8:H9"/>
    <mergeCell ref="I8:I9"/>
    <mergeCell ref="J8:J9"/>
    <mergeCell ref="L12:L13"/>
    <mergeCell ref="L10:L11"/>
    <mergeCell ref="G10:G11"/>
    <mergeCell ref="H10:H11"/>
    <mergeCell ref="I10:I11"/>
    <mergeCell ref="J10:J11"/>
    <mergeCell ref="K10:K1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topLeftCell="A7" workbookViewId="0">
      <selection activeCell="E7" sqref="E7:E8"/>
    </sheetView>
  </sheetViews>
  <sheetFormatPr baseColWidth="10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30" customHeigh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61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63.75" thickBot="1">
      <c r="A6" s="14" t="s">
        <v>11</v>
      </c>
      <c r="B6" s="14" t="s">
        <v>12</v>
      </c>
      <c r="C6" s="14" t="s">
        <v>13</v>
      </c>
      <c r="D6" s="10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39.75" customHeight="1">
      <c r="A7" s="177" t="s">
        <v>59</v>
      </c>
      <c r="B7" s="32" t="s">
        <v>18</v>
      </c>
      <c r="C7" s="33">
        <v>38000000</v>
      </c>
      <c r="D7" s="187" t="s">
        <v>24</v>
      </c>
      <c r="E7" s="189" t="s">
        <v>146</v>
      </c>
      <c r="F7" s="191" t="s">
        <v>29</v>
      </c>
      <c r="G7" s="179">
        <v>50</v>
      </c>
      <c r="H7" s="179">
        <v>50</v>
      </c>
      <c r="I7" s="179">
        <v>60</v>
      </c>
      <c r="J7" s="179">
        <v>50</v>
      </c>
      <c r="K7" s="181">
        <f t="shared" ref="K7:K17" si="0">SUM(G7:J7)</f>
        <v>210</v>
      </c>
    </row>
    <row r="8" spans="1:11" ht="34.5" customHeight="1">
      <c r="A8" s="178"/>
      <c r="B8" s="32" t="s">
        <v>19</v>
      </c>
      <c r="C8" s="33">
        <v>0</v>
      </c>
      <c r="D8" s="188"/>
      <c r="E8" s="190"/>
      <c r="F8" s="192"/>
      <c r="G8" s="180"/>
      <c r="H8" s="180"/>
      <c r="I8" s="180"/>
      <c r="J8" s="180"/>
      <c r="K8" s="182"/>
    </row>
    <row r="9" spans="1:11" ht="65.25" customHeight="1">
      <c r="A9" s="34"/>
      <c r="B9" s="32"/>
      <c r="C9" s="33"/>
      <c r="D9" s="15" t="s">
        <v>25</v>
      </c>
      <c r="E9" s="35" t="s">
        <v>57</v>
      </c>
      <c r="F9" s="32" t="s">
        <v>29</v>
      </c>
      <c r="G9" s="33">
        <v>10</v>
      </c>
      <c r="H9" s="33">
        <v>23</v>
      </c>
      <c r="I9" s="33">
        <v>30</v>
      </c>
      <c r="J9" s="33">
        <v>30</v>
      </c>
      <c r="K9" s="36">
        <f t="shared" si="0"/>
        <v>93</v>
      </c>
    </row>
    <row r="10" spans="1:11" s="101" customFormat="1" ht="65.25" customHeight="1">
      <c r="A10" s="34"/>
      <c r="B10" s="32"/>
      <c r="C10" s="33"/>
      <c r="D10" s="15" t="s">
        <v>27</v>
      </c>
      <c r="E10" s="35" t="s">
        <v>30</v>
      </c>
      <c r="F10" s="32" t="s">
        <v>44</v>
      </c>
      <c r="G10" s="33">
        <v>30</v>
      </c>
      <c r="H10" s="33">
        <v>35</v>
      </c>
      <c r="I10" s="33">
        <v>37</v>
      </c>
      <c r="J10" s="33">
        <v>39</v>
      </c>
      <c r="K10" s="36">
        <f>SUM(G10:J10)</f>
        <v>141</v>
      </c>
    </row>
    <row r="11" spans="1:11" ht="54.75" customHeight="1">
      <c r="A11" s="34"/>
      <c r="B11" s="32"/>
      <c r="C11" s="33"/>
      <c r="D11" s="15" t="s">
        <v>26</v>
      </c>
      <c r="E11" s="35" t="s">
        <v>147</v>
      </c>
      <c r="F11" s="35" t="s">
        <v>60</v>
      </c>
      <c r="G11" s="33">
        <v>60</v>
      </c>
      <c r="H11" s="33">
        <v>80</v>
      </c>
      <c r="I11" s="33">
        <v>64</v>
      </c>
      <c r="J11" s="33">
        <v>60</v>
      </c>
      <c r="K11" s="36">
        <f t="shared" si="0"/>
        <v>264</v>
      </c>
    </row>
    <row r="12" spans="1:11" ht="45" customHeight="1">
      <c r="A12" s="34"/>
      <c r="B12" s="32"/>
      <c r="C12" s="33"/>
      <c r="D12" s="15" t="s">
        <v>28</v>
      </c>
      <c r="E12" s="35" t="s">
        <v>58</v>
      </c>
      <c r="F12" s="32" t="s">
        <v>29</v>
      </c>
      <c r="G12" s="33">
        <v>472</v>
      </c>
      <c r="H12" s="33">
        <v>400</v>
      </c>
      <c r="I12" s="33">
        <v>490</v>
      </c>
      <c r="J12" s="33">
        <v>490</v>
      </c>
      <c r="K12" s="36">
        <f t="shared" si="0"/>
        <v>1852</v>
      </c>
    </row>
    <row r="13" spans="1:11" ht="20.25" customHeight="1">
      <c r="A13" s="34"/>
      <c r="B13" s="32"/>
      <c r="C13" s="33"/>
      <c r="D13" s="37"/>
      <c r="E13" s="32"/>
      <c r="F13" s="32"/>
      <c r="G13" s="33"/>
      <c r="H13" s="33"/>
      <c r="I13" s="33"/>
      <c r="J13" s="33"/>
      <c r="K13" s="36"/>
    </row>
    <row r="14" spans="1:11" ht="20.25" customHeight="1">
      <c r="A14" s="34"/>
      <c r="B14" s="32"/>
      <c r="C14" s="33"/>
      <c r="D14" s="37"/>
      <c r="E14" s="32"/>
      <c r="F14" s="32"/>
      <c r="G14" s="33"/>
      <c r="H14" s="33"/>
      <c r="I14" s="33"/>
      <c r="J14" s="33"/>
      <c r="K14" s="36"/>
    </row>
    <row r="15" spans="1:11" ht="20.25" customHeight="1">
      <c r="A15" s="34"/>
      <c r="B15" s="32"/>
      <c r="C15" s="33"/>
      <c r="D15" s="37"/>
      <c r="E15" s="32"/>
      <c r="F15" s="32"/>
      <c r="G15" s="33"/>
      <c r="H15" s="33"/>
      <c r="I15" s="33"/>
      <c r="J15" s="33"/>
      <c r="K15" s="36">
        <f t="shared" si="0"/>
        <v>0</v>
      </c>
    </row>
    <row r="16" spans="1:11" ht="20.25" customHeight="1">
      <c r="A16" s="34"/>
      <c r="B16" s="32"/>
      <c r="C16" s="33"/>
      <c r="D16" s="37"/>
      <c r="E16" s="32"/>
      <c r="F16" s="32"/>
      <c r="G16" s="33"/>
      <c r="H16" s="33"/>
      <c r="I16" s="33"/>
      <c r="J16" s="33"/>
      <c r="K16" s="36">
        <f t="shared" si="0"/>
        <v>0</v>
      </c>
    </row>
    <row r="17" spans="1:11">
      <c r="A17" s="173" t="s">
        <v>14</v>
      </c>
      <c r="B17" s="174"/>
      <c r="C17" s="163">
        <f>SUM(C7:C16)</f>
        <v>38000000</v>
      </c>
      <c r="D17" s="183" t="s">
        <v>10</v>
      </c>
      <c r="E17" s="183"/>
      <c r="F17" s="184"/>
      <c r="G17" s="33">
        <f>SUM(G7:G16)</f>
        <v>622</v>
      </c>
      <c r="H17" s="33">
        <f>SUM(H7:H16)</f>
        <v>588</v>
      </c>
      <c r="I17" s="33">
        <f>SUM(I7:I16)</f>
        <v>681</v>
      </c>
      <c r="J17" s="33">
        <f>SUM(J7:J16)</f>
        <v>669</v>
      </c>
      <c r="K17" s="36">
        <f t="shared" si="0"/>
        <v>2560</v>
      </c>
    </row>
    <row r="18" spans="1:11" ht="15.75" thickBot="1">
      <c r="A18" s="175"/>
      <c r="B18" s="176"/>
      <c r="C18" s="164"/>
      <c r="D18" s="185" t="s">
        <v>9</v>
      </c>
      <c r="E18" s="185"/>
      <c r="F18" s="185"/>
      <c r="G18" s="185"/>
      <c r="H18" s="185"/>
      <c r="I18" s="185"/>
      <c r="J18" s="186"/>
      <c r="K18" s="38"/>
    </row>
  </sheetData>
  <mergeCells count="19">
    <mergeCell ref="F7:F8"/>
    <mergeCell ref="G7:G8"/>
    <mergeCell ref="H7:H8"/>
    <mergeCell ref="A17:B18"/>
    <mergeCell ref="C17:C18"/>
    <mergeCell ref="A7:A8"/>
    <mergeCell ref="A1:K1"/>
    <mergeCell ref="A2:K2"/>
    <mergeCell ref="A3:K3"/>
    <mergeCell ref="A4:K4"/>
    <mergeCell ref="A5:C5"/>
    <mergeCell ref="D5:K5"/>
    <mergeCell ref="I7:I8"/>
    <mergeCell ref="J7:J8"/>
    <mergeCell ref="K7:K8"/>
    <mergeCell ref="D17:F17"/>
    <mergeCell ref="D18:J18"/>
    <mergeCell ref="D7:D8"/>
    <mergeCell ref="E7:E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topLeftCell="D2" workbookViewId="0">
      <selection activeCell="J20" sqref="J20"/>
    </sheetView>
  </sheetViews>
  <sheetFormatPr baseColWidth="10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42.7109375" bestFit="1" customWidth="1"/>
    <col min="6" max="6" width="27.42578125" customWidth="1"/>
    <col min="7" max="10" width="18.85546875" customWidth="1"/>
    <col min="11" max="11" width="17.140625" customWidth="1"/>
  </cols>
  <sheetData>
    <row r="1" spans="1:11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s="101" customFormat="1" ht="19.5" thickBo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1" s="101" customFormat="1" ht="15.75" thickBot="1">
      <c r="A5" s="209" t="s">
        <v>15</v>
      </c>
      <c r="B5" s="209"/>
      <c r="C5" s="209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63.75" thickBot="1">
      <c r="A6" s="100" t="s">
        <v>11</v>
      </c>
      <c r="B6" s="100" t="s">
        <v>12</v>
      </c>
      <c r="C6" s="100" t="s">
        <v>13</v>
      </c>
      <c r="D6" s="10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49.5" customHeight="1">
      <c r="A7" s="203" t="s">
        <v>77</v>
      </c>
      <c r="B7" s="204" t="s">
        <v>75</v>
      </c>
      <c r="C7" s="205">
        <v>1107625205</v>
      </c>
      <c r="D7" s="206" t="s">
        <v>76</v>
      </c>
      <c r="E7" s="48" t="s">
        <v>80</v>
      </c>
      <c r="F7" s="48" t="s">
        <v>29</v>
      </c>
      <c r="G7" s="51">
        <v>0</v>
      </c>
      <c r="H7" s="51">
        <v>0</v>
      </c>
      <c r="I7" s="51">
        <v>0</v>
      </c>
      <c r="J7" s="51">
        <v>0</v>
      </c>
      <c r="K7" s="52">
        <f>SUM(G7:J7)</f>
        <v>0</v>
      </c>
    </row>
    <row r="8" spans="1:11" ht="28.5" customHeight="1">
      <c r="A8" s="203"/>
      <c r="B8" s="204"/>
      <c r="C8" s="205"/>
      <c r="D8" s="207"/>
      <c r="E8" s="53" t="s">
        <v>78</v>
      </c>
      <c r="F8" s="48" t="s">
        <v>29</v>
      </c>
      <c r="G8" s="51">
        <v>0</v>
      </c>
      <c r="H8" s="51">
        <v>0</v>
      </c>
      <c r="I8" s="51"/>
      <c r="J8" s="51">
        <v>0</v>
      </c>
      <c r="K8" s="54">
        <f t="shared" ref="K8:K14" si="0">SUM(G8:J8)</f>
        <v>0</v>
      </c>
    </row>
    <row r="9" spans="1:11" ht="30">
      <c r="A9" s="203"/>
      <c r="B9" s="204"/>
      <c r="C9" s="205"/>
      <c r="D9" s="208"/>
      <c r="E9" s="53" t="s">
        <v>79</v>
      </c>
      <c r="F9" s="48" t="s">
        <v>29</v>
      </c>
      <c r="G9" s="49">
        <v>1000000000</v>
      </c>
      <c r="H9" s="50">
        <v>946000000</v>
      </c>
      <c r="I9" s="50">
        <v>1095000000</v>
      </c>
      <c r="J9" s="50">
        <v>1075000000</v>
      </c>
      <c r="K9" s="54">
        <f t="shared" si="0"/>
        <v>4116000000</v>
      </c>
    </row>
    <row r="10" spans="1:11">
      <c r="A10" s="56"/>
      <c r="B10" s="55"/>
      <c r="C10" s="51"/>
      <c r="D10" s="57"/>
      <c r="E10" s="55"/>
      <c r="F10" s="55"/>
      <c r="G10" s="51"/>
      <c r="H10" s="51"/>
      <c r="I10" s="51"/>
      <c r="J10" s="51"/>
      <c r="K10" s="54">
        <f t="shared" si="0"/>
        <v>0</v>
      </c>
    </row>
    <row r="11" spans="1:11">
      <c r="A11" s="56"/>
      <c r="B11" s="55"/>
      <c r="C11" s="51"/>
      <c r="D11" s="57"/>
      <c r="E11" s="55"/>
      <c r="F11" s="55"/>
      <c r="G11" s="51"/>
      <c r="H11" s="51"/>
      <c r="I11" s="51"/>
      <c r="J11" s="51"/>
      <c r="K11" s="54">
        <f t="shared" si="0"/>
        <v>0</v>
      </c>
    </row>
    <row r="12" spans="1:11">
      <c r="A12" s="56"/>
      <c r="B12" s="55"/>
      <c r="C12" s="51"/>
      <c r="D12" s="57"/>
      <c r="E12" s="55"/>
      <c r="F12" s="55"/>
      <c r="G12" s="51"/>
      <c r="H12" s="51"/>
      <c r="I12" s="51"/>
      <c r="J12" s="51"/>
      <c r="K12" s="54">
        <f t="shared" si="0"/>
        <v>0</v>
      </c>
    </row>
    <row r="13" spans="1:11">
      <c r="A13" s="56"/>
      <c r="B13" s="55"/>
      <c r="C13" s="51"/>
      <c r="D13" s="57"/>
      <c r="E13" s="55"/>
      <c r="F13" s="55"/>
      <c r="G13" s="51"/>
      <c r="H13" s="51"/>
      <c r="I13" s="51"/>
      <c r="J13" s="51"/>
      <c r="K13" s="54">
        <f t="shared" si="0"/>
        <v>0</v>
      </c>
    </row>
    <row r="14" spans="1:11">
      <c r="A14" s="193" t="s">
        <v>14</v>
      </c>
      <c r="B14" s="194"/>
      <c r="C14" s="197">
        <f>SUM(C7:C13)</f>
        <v>1107625205</v>
      </c>
      <c r="D14" s="199" t="s">
        <v>10</v>
      </c>
      <c r="E14" s="199"/>
      <c r="F14" s="200"/>
      <c r="G14" s="51">
        <f>SUM(G7:G13)</f>
        <v>1000000000</v>
      </c>
      <c r="H14" s="51">
        <f>SUM(H7:H13)</f>
        <v>946000000</v>
      </c>
      <c r="I14" s="51">
        <f>SUM(I7:I13)</f>
        <v>1095000000</v>
      </c>
      <c r="J14" s="51">
        <f>SUM(J7:J13)</f>
        <v>1075000000</v>
      </c>
      <c r="K14" s="54">
        <f t="shared" si="0"/>
        <v>4116000000</v>
      </c>
    </row>
    <row r="15" spans="1:11" ht="15.75" thickBot="1">
      <c r="A15" s="195"/>
      <c r="B15" s="196"/>
      <c r="C15" s="198"/>
      <c r="D15" s="201" t="s">
        <v>9</v>
      </c>
      <c r="E15" s="201"/>
      <c r="F15" s="201"/>
      <c r="G15" s="201"/>
      <c r="H15" s="201"/>
      <c r="I15" s="201"/>
      <c r="J15" s="202"/>
      <c r="K15" s="58"/>
    </row>
  </sheetData>
  <mergeCells count="13">
    <mergeCell ref="A14:B15"/>
    <mergeCell ref="C14:C15"/>
    <mergeCell ref="D14:F14"/>
    <mergeCell ref="D15:J15"/>
    <mergeCell ref="A1:K1"/>
    <mergeCell ref="A2:K2"/>
    <mergeCell ref="A3:K3"/>
    <mergeCell ref="A7:A9"/>
    <mergeCell ref="B7:B9"/>
    <mergeCell ref="C7:C9"/>
    <mergeCell ref="D7:D9"/>
    <mergeCell ref="A5:C5"/>
    <mergeCell ref="D5:K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>
      <selection activeCell="D12" sqref="D12"/>
    </sheetView>
  </sheetViews>
  <sheetFormatPr baseColWidth="10" defaultColWidth="11" defaultRowHeight="15"/>
  <cols>
    <col min="1" max="1" width="16.7109375" style="80" customWidth="1"/>
    <col min="2" max="2" width="18" style="74" customWidth="1"/>
    <col min="3" max="3" width="17.42578125" style="74" customWidth="1"/>
    <col min="4" max="4" width="30.85546875" style="71" customWidth="1"/>
    <col min="5" max="5" width="27.42578125" style="71" customWidth="1"/>
    <col min="6" max="6" width="29.140625" style="71" customWidth="1"/>
    <col min="7" max="7" width="15.42578125" style="81" customWidth="1"/>
    <col min="8" max="8" width="14.140625" style="82" customWidth="1"/>
    <col min="9" max="10" width="13.42578125" style="81" customWidth="1"/>
    <col min="11" max="11" width="17.28515625" style="81" customWidth="1"/>
    <col min="12" max="12" width="11" style="71"/>
    <col min="13" max="13" width="15.5703125" style="71" bestFit="1" customWidth="1"/>
    <col min="14" max="16384" width="11" style="71"/>
  </cols>
  <sheetData>
    <row r="1" spans="1:13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3" ht="18.75">
      <c r="A2" s="153" t="s">
        <v>138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3" ht="18.75">
      <c r="A3" s="153" t="s">
        <v>139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3" ht="15.75" thickBot="1">
      <c r="A4" s="212"/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3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3" ht="63.75" thickBot="1">
      <c r="A6" s="14" t="s">
        <v>11</v>
      </c>
      <c r="B6" s="72" t="s">
        <v>12</v>
      </c>
      <c r="C6" s="72" t="s">
        <v>13</v>
      </c>
      <c r="D6" s="10" t="s">
        <v>1</v>
      </c>
      <c r="E6" s="11" t="s">
        <v>2</v>
      </c>
      <c r="F6" s="12" t="s">
        <v>4</v>
      </c>
      <c r="G6" s="12" t="s">
        <v>3</v>
      </c>
      <c r="H6" s="73" t="s">
        <v>5</v>
      </c>
      <c r="I6" s="12" t="s">
        <v>6</v>
      </c>
      <c r="J6" s="12" t="s">
        <v>7</v>
      </c>
      <c r="K6" s="13" t="s">
        <v>8</v>
      </c>
    </row>
    <row r="7" spans="1:13" ht="45">
      <c r="A7" s="177" t="s">
        <v>105</v>
      </c>
      <c r="B7" s="216" t="s">
        <v>106</v>
      </c>
      <c r="C7" s="216">
        <v>33837031</v>
      </c>
      <c r="D7" s="189" t="s">
        <v>102</v>
      </c>
      <c r="E7" s="35" t="s">
        <v>112</v>
      </c>
      <c r="F7" s="47" t="s">
        <v>107</v>
      </c>
      <c r="G7" s="135">
        <v>0</v>
      </c>
      <c r="H7" s="136">
        <v>1</v>
      </c>
      <c r="I7" s="135">
        <v>1</v>
      </c>
      <c r="J7" s="135">
        <v>29999999</v>
      </c>
      <c r="K7" s="85">
        <f t="shared" ref="K7:K12" si="0">SUM(G7,H7,I7,J7)</f>
        <v>30000001</v>
      </c>
      <c r="M7" s="74"/>
    </row>
    <row r="8" spans="1:13" ht="63" customHeight="1">
      <c r="A8" s="215"/>
      <c r="B8" s="217"/>
      <c r="C8" s="217"/>
      <c r="D8" s="190"/>
      <c r="E8" s="83" t="s">
        <v>113</v>
      </c>
      <c r="F8" s="47" t="s">
        <v>108</v>
      </c>
      <c r="G8" s="137">
        <v>37000000</v>
      </c>
      <c r="H8" s="138">
        <v>1</v>
      </c>
      <c r="I8" s="137">
        <v>1</v>
      </c>
      <c r="J8" s="137">
        <v>1</v>
      </c>
      <c r="K8" s="85">
        <f t="shared" si="0"/>
        <v>37000003</v>
      </c>
    </row>
    <row r="9" spans="1:13" ht="61.5" customHeight="1">
      <c r="A9" s="215"/>
      <c r="B9" s="217"/>
      <c r="C9" s="217"/>
      <c r="D9" s="219" t="s">
        <v>103</v>
      </c>
      <c r="E9" s="70" t="s">
        <v>114</v>
      </c>
      <c r="F9" s="35" t="s">
        <v>109</v>
      </c>
      <c r="G9" s="137">
        <v>0</v>
      </c>
      <c r="H9" s="138">
        <v>34999997</v>
      </c>
      <c r="I9" s="137">
        <v>0</v>
      </c>
      <c r="J9" s="137">
        <v>0</v>
      </c>
      <c r="K9" s="85">
        <f t="shared" si="0"/>
        <v>34999997</v>
      </c>
    </row>
    <row r="10" spans="1:13" ht="63.75" customHeight="1">
      <c r="A10" s="215"/>
      <c r="B10" s="217"/>
      <c r="C10" s="217"/>
      <c r="D10" s="220"/>
      <c r="E10" s="70" t="s">
        <v>115</v>
      </c>
      <c r="F10" s="35" t="s">
        <v>110</v>
      </c>
      <c r="G10" s="137">
        <v>0</v>
      </c>
      <c r="H10" s="138">
        <v>0</v>
      </c>
      <c r="I10" s="137">
        <v>39999996</v>
      </c>
      <c r="J10" s="137">
        <v>0</v>
      </c>
      <c r="K10" s="85">
        <f t="shared" si="0"/>
        <v>39999996</v>
      </c>
    </row>
    <row r="11" spans="1:13" ht="64.5" customHeight="1">
      <c r="A11" s="215"/>
      <c r="B11" s="217"/>
      <c r="C11" s="217"/>
      <c r="D11" s="190"/>
      <c r="E11" s="70" t="s">
        <v>116</v>
      </c>
      <c r="F11" s="35" t="s">
        <v>111</v>
      </c>
      <c r="G11" s="137">
        <v>0</v>
      </c>
      <c r="H11" s="138">
        <v>0</v>
      </c>
      <c r="I11" s="137">
        <v>1</v>
      </c>
      <c r="J11" s="137">
        <v>0</v>
      </c>
      <c r="K11" s="85">
        <f t="shared" si="0"/>
        <v>1</v>
      </c>
    </row>
    <row r="12" spans="1:13" ht="60">
      <c r="A12" s="178"/>
      <c r="B12" s="218"/>
      <c r="C12" s="218"/>
      <c r="D12" s="84" t="s">
        <v>104</v>
      </c>
      <c r="E12" s="35" t="s">
        <v>117</v>
      </c>
      <c r="F12" s="35" t="s">
        <v>108</v>
      </c>
      <c r="G12" s="137">
        <v>0</v>
      </c>
      <c r="H12" s="138">
        <v>1</v>
      </c>
      <c r="I12" s="137">
        <v>1</v>
      </c>
      <c r="J12" s="137">
        <v>10000000</v>
      </c>
      <c r="K12" s="85">
        <f t="shared" si="0"/>
        <v>10000002</v>
      </c>
    </row>
    <row r="13" spans="1:13">
      <c r="A13" s="39"/>
      <c r="B13" s="77"/>
      <c r="C13" s="77"/>
      <c r="D13" s="7"/>
      <c r="E13" s="4"/>
      <c r="F13" s="4"/>
      <c r="G13" s="139"/>
      <c r="H13" s="76"/>
      <c r="I13" s="75"/>
      <c r="J13" s="75"/>
      <c r="K13" s="78">
        <f>SUM(G13:J13)</f>
        <v>0</v>
      </c>
    </row>
    <row r="14" spans="1:13">
      <c r="A14" s="39"/>
      <c r="B14" s="77"/>
      <c r="C14" s="77"/>
      <c r="D14" s="7"/>
      <c r="E14" s="4"/>
      <c r="F14" s="4"/>
      <c r="G14" s="139"/>
      <c r="H14" s="76"/>
      <c r="I14" s="75"/>
      <c r="J14" s="75"/>
      <c r="K14" s="78">
        <f>SUM(G14:J14)</f>
        <v>0</v>
      </c>
    </row>
    <row r="15" spans="1:13">
      <c r="A15" s="39"/>
      <c r="B15" s="77"/>
      <c r="C15" s="77"/>
      <c r="D15" s="7"/>
      <c r="E15" s="4"/>
      <c r="F15" s="4"/>
      <c r="G15" s="139"/>
      <c r="H15" s="76"/>
      <c r="I15" s="75"/>
      <c r="J15" s="75"/>
      <c r="K15" s="78">
        <f>SUM(G15:J15)</f>
        <v>0</v>
      </c>
    </row>
    <row r="16" spans="1:13">
      <c r="A16" s="159" t="s">
        <v>14</v>
      </c>
      <c r="B16" s="160"/>
      <c r="C16" s="210">
        <f>SUM(C7:C15)</f>
        <v>33837031</v>
      </c>
      <c r="D16" s="167" t="s">
        <v>10</v>
      </c>
      <c r="E16" s="167"/>
      <c r="F16" s="168"/>
      <c r="G16" s="140">
        <f>SUM(G7:G15)</f>
        <v>37000000</v>
      </c>
      <c r="H16" s="79">
        <f t="shared" ref="H16:J16" si="1">SUM(H7:H15)</f>
        <v>35000000</v>
      </c>
      <c r="I16" s="28">
        <f t="shared" si="1"/>
        <v>40000000</v>
      </c>
      <c r="J16" s="28">
        <f t="shared" si="1"/>
        <v>40000000</v>
      </c>
      <c r="K16" s="30">
        <f>SUM(G16:J16)</f>
        <v>152000000</v>
      </c>
      <c r="M16" s="74"/>
    </row>
    <row r="17" spans="1:11" ht="15.75" thickBot="1">
      <c r="A17" s="161"/>
      <c r="B17" s="162"/>
      <c r="C17" s="211"/>
      <c r="D17" s="165" t="s">
        <v>9</v>
      </c>
      <c r="E17" s="165"/>
      <c r="F17" s="165"/>
      <c r="G17" s="165"/>
      <c r="H17" s="165"/>
      <c r="I17" s="165"/>
      <c r="J17" s="166"/>
      <c r="K17" s="31"/>
    </row>
    <row r="18" spans="1:11">
      <c r="G18" s="130"/>
      <c r="H18" s="131"/>
      <c r="I18" s="130"/>
    </row>
    <row r="19" spans="1:11">
      <c r="G19" s="130"/>
      <c r="H19" s="131"/>
      <c r="I19" s="130"/>
    </row>
  </sheetData>
  <mergeCells count="15">
    <mergeCell ref="A16:B17"/>
    <mergeCell ref="C16:C17"/>
    <mergeCell ref="D16:F16"/>
    <mergeCell ref="D17:J17"/>
    <mergeCell ref="A1:K1"/>
    <mergeCell ref="A2:K2"/>
    <mergeCell ref="A3:K3"/>
    <mergeCell ref="A4:K4"/>
    <mergeCell ref="A5:C5"/>
    <mergeCell ref="D5:K5"/>
    <mergeCell ref="A7:A12"/>
    <mergeCell ref="B7:B12"/>
    <mergeCell ref="C7:C12"/>
    <mergeCell ref="D7:D8"/>
    <mergeCell ref="D9:D1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13" workbookViewId="0">
      <selection activeCell="E25" sqref="E25"/>
    </sheetView>
  </sheetViews>
  <sheetFormatPr baseColWidth="10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81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s="101" customFormat="1" ht="19.5" thickBo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1" s="101" customFormat="1" ht="15.75" thickBot="1">
      <c r="A5" s="209" t="s">
        <v>15</v>
      </c>
      <c r="B5" s="209"/>
      <c r="C5" s="209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63.75" thickBot="1">
      <c r="A6" s="14" t="s">
        <v>11</v>
      </c>
      <c r="B6" s="14" t="s">
        <v>12</v>
      </c>
      <c r="C6" s="14" t="s">
        <v>13</v>
      </c>
      <c r="D6" s="10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120">
      <c r="A7" s="244" t="s">
        <v>90</v>
      </c>
      <c r="B7" s="247"/>
      <c r="C7" s="248"/>
      <c r="D7" s="249" t="s">
        <v>82</v>
      </c>
      <c r="E7" s="61" t="s">
        <v>91</v>
      </c>
      <c r="F7" s="59" t="s">
        <v>83</v>
      </c>
      <c r="G7" s="132">
        <v>0</v>
      </c>
      <c r="H7" s="132">
        <v>0</v>
      </c>
      <c r="I7" s="132">
        <v>0</v>
      </c>
      <c r="J7" s="132">
        <v>0</v>
      </c>
      <c r="K7" s="62">
        <f t="shared" ref="K7:K19" si="0">SUM(G7:J7)</f>
        <v>0</v>
      </c>
    </row>
    <row r="8" spans="1:11" ht="75">
      <c r="A8" s="245"/>
      <c r="B8" s="226"/>
      <c r="C8" s="229"/>
      <c r="D8" s="250"/>
      <c r="E8" s="61" t="s">
        <v>92</v>
      </c>
      <c r="F8" s="60" t="s">
        <v>84</v>
      </c>
      <c r="G8" s="132">
        <v>0</v>
      </c>
      <c r="H8" s="132">
        <v>0</v>
      </c>
      <c r="I8" s="132">
        <v>0</v>
      </c>
      <c r="J8" s="132">
        <v>0</v>
      </c>
      <c r="K8" s="62"/>
    </row>
    <row r="9" spans="1:11" ht="49.5" customHeight="1">
      <c r="A9" s="245"/>
      <c r="B9" s="226"/>
      <c r="C9" s="229"/>
      <c r="D9" s="250"/>
      <c r="E9" s="221" t="s">
        <v>93</v>
      </c>
      <c r="F9" s="242" t="s">
        <v>84</v>
      </c>
      <c r="G9" s="132">
        <v>0</v>
      </c>
      <c r="H9" s="132">
        <v>0</v>
      </c>
      <c r="I9" s="132">
        <v>0</v>
      </c>
      <c r="J9" s="132">
        <v>0</v>
      </c>
      <c r="K9" s="236"/>
    </row>
    <row r="10" spans="1:11" ht="39.75" customHeight="1">
      <c r="A10" s="245"/>
      <c r="B10" s="227"/>
      <c r="C10" s="229"/>
      <c r="D10" s="251"/>
      <c r="E10" s="222"/>
      <c r="F10" s="243"/>
      <c r="G10" s="132">
        <v>0</v>
      </c>
      <c r="H10" s="132">
        <v>0</v>
      </c>
      <c r="I10" s="132">
        <v>0</v>
      </c>
      <c r="J10" s="132">
        <v>0</v>
      </c>
      <c r="K10" s="237"/>
    </row>
    <row r="11" spans="1:11" ht="37.5" customHeight="1">
      <c r="A11" s="245"/>
      <c r="B11" s="253" t="s">
        <v>85</v>
      </c>
      <c r="C11" s="254">
        <v>47250000</v>
      </c>
      <c r="D11" s="240" t="s">
        <v>86</v>
      </c>
      <c r="E11" s="221" t="s">
        <v>94</v>
      </c>
      <c r="F11" s="242" t="s">
        <v>87</v>
      </c>
      <c r="G11" s="234">
        <v>47250000</v>
      </c>
      <c r="H11" s="238">
        <v>50000000</v>
      </c>
      <c r="I11" s="238">
        <v>53000000</v>
      </c>
      <c r="J11" s="238">
        <v>54000000</v>
      </c>
      <c r="K11" s="252"/>
    </row>
    <row r="12" spans="1:11" ht="39.75" customHeight="1">
      <c r="A12" s="245"/>
      <c r="B12" s="253"/>
      <c r="C12" s="254"/>
      <c r="D12" s="241"/>
      <c r="E12" s="222"/>
      <c r="F12" s="243"/>
      <c r="G12" s="235"/>
      <c r="H12" s="239"/>
      <c r="I12" s="239"/>
      <c r="J12" s="239"/>
      <c r="K12" s="252"/>
    </row>
    <row r="13" spans="1:11" ht="90">
      <c r="A13" s="245"/>
      <c r="B13" s="225"/>
      <c r="C13" s="228"/>
      <c r="D13" s="231" t="s">
        <v>88</v>
      </c>
      <c r="E13" s="61" t="s">
        <v>95</v>
      </c>
      <c r="F13" s="61" t="s">
        <v>84</v>
      </c>
      <c r="G13" s="132">
        <v>0</v>
      </c>
      <c r="H13" s="132">
        <v>0</v>
      </c>
      <c r="I13" s="132">
        <v>0</v>
      </c>
      <c r="J13" s="132">
        <v>0</v>
      </c>
      <c r="K13" s="62">
        <f>SUM(G13:J13)</f>
        <v>0</v>
      </c>
    </row>
    <row r="14" spans="1:11" ht="32.25" customHeight="1">
      <c r="A14" s="245"/>
      <c r="B14" s="226"/>
      <c r="C14" s="229"/>
      <c r="D14" s="232"/>
      <c r="E14" s="221" t="s">
        <v>96</v>
      </c>
      <c r="F14" s="221" t="s">
        <v>84</v>
      </c>
      <c r="G14" s="234">
        <v>97000000</v>
      </c>
      <c r="H14" s="223">
        <v>81000000</v>
      </c>
      <c r="I14" s="223">
        <v>98000000</v>
      </c>
      <c r="J14" s="223">
        <v>99000000</v>
      </c>
      <c r="K14" s="236">
        <f t="shared" si="0"/>
        <v>375000000</v>
      </c>
    </row>
    <row r="15" spans="1:11" ht="34.5" customHeight="1">
      <c r="A15" s="245"/>
      <c r="B15" s="226"/>
      <c r="C15" s="229"/>
      <c r="D15" s="232"/>
      <c r="E15" s="222"/>
      <c r="F15" s="222"/>
      <c r="G15" s="235"/>
      <c r="H15" s="224"/>
      <c r="I15" s="224"/>
      <c r="J15" s="224"/>
      <c r="K15" s="237"/>
    </row>
    <row r="16" spans="1:11" ht="50.25" customHeight="1">
      <c r="A16" s="245"/>
      <c r="B16" s="226"/>
      <c r="C16" s="229"/>
      <c r="D16" s="232"/>
      <c r="E16" s="221" t="s">
        <v>97</v>
      </c>
      <c r="F16" s="221" t="s">
        <v>89</v>
      </c>
      <c r="G16" s="234">
        <v>35000000</v>
      </c>
      <c r="H16" s="223">
        <v>40000000</v>
      </c>
      <c r="I16" s="223">
        <v>45000000</v>
      </c>
      <c r="J16" s="223">
        <v>41000000</v>
      </c>
      <c r="K16" s="236">
        <f t="shared" si="0"/>
        <v>161000000</v>
      </c>
    </row>
    <row r="17" spans="1:11" ht="60" customHeight="1">
      <c r="A17" s="246"/>
      <c r="B17" s="227"/>
      <c r="C17" s="230"/>
      <c r="D17" s="233"/>
      <c r="E17" s="222"/>
      <c r="F17" s="222"/>
      <c r="G17" s="235"/>
      <c r="H17" s="224"/>
      <c r="I17" s="224"/>
      <c r="J17" s="224"/>
      <c r="K17" s="237"/>
    </row>
    <row r="18" spans="1:11">
      <c r="A18" s="63"/>
      <c r="B18" s="64"/>
      <c r="C18" s="33"/>
      <c r="D18" s="65"/>
      <c r="E18" s="44"/>
      <c r="F18" s="44"/>
      <c r="G18" s="66"/>
      <c r="H18" s="66"/>
      <c r="I18" s="66"/>
      <c r="J18" s="66"/>
      <c r="K18" s="67">
        <f t="shared" si="0"/>
        <v>0</v>
      </c>
    </row>
    <row r="19" spans="1:11">
      <c r="A19" s="173" t="s">
        <v>14</v>
      </c>
      <c r="B19" s="174"/>
      <c r="C19" s="163">
        <f>SUM(C7:C18)</f>
        <v>47250000</v>
      </c>
      <c r="D19" s="183" t="s">
        <v>10</v>
      </c>
      <c r="E19" s="183"/>
      <c r="F19" s="184"/>
      <c r="G19" s="33">
        <f>SUM(G7:G17)</f>
        <v>179250000</v>
      </c>
      <c r="H19" s="33">
        <f>SUM(H7:H18)</f>
        <v>171000000</v>
      </c>
      <c r="I19" s="33">
        <f>SUM(I7:I18)</f>
        <v>196000000</v>
      </c>
      <c r="J19" s="33">
        <f>SUM(J7:J18)</f>
        <v>194000000</v>
      </c>
      <c r="K19" s="68">
        <f t="shared" si="0"/>
        <v>740250000</v>
      </c>
    </row>
    <row r="20" spans="1:11" ht="15.75" thickBot="1">
      <c r="A20" s="175"/>
      <c r="B20" s="176"/>
      <c r="C20" s="164"/>
      <c r="D20" s="185" t="s">
        <v>9</v>
      </c>
      <c r="E20" s="185"/>
      <c r="F20" s="185"/>
      <c r="G20" s="185"/>
      <c r="H20" s="185"/>
      <c r="I20" s="185"/>
      <c r="J20" s="186"/>
      <c r="K20" s="69"/>
    </row>
    <row r="23" spans="1:11">
      <c r="G23" s="33">
        <v>181000000</v>
      </c>
      <c r="H23" s="33">
        <v>171000000</v>
      </c>
      <c r="I23" s="33">
        <v>198000000</v>
      </c>
      <c r="J23" s="33">
        <v>194000000</v>
      </c>
      <c r="K23" s="68">
        <v>744000000</v>
      </c>
    </row>
  </sheetData>
  <mergeCells count="43">
    <mergeCell ref="H16:H17"/>
    <mergeCell ref="A1:K1"/>
    <mergeCell ref="A2:K2"/>
    <mergeCell ref="A3:K3"/>
    <mergeCell ref="A7:A17"/>
    <mergeCell ref="B7:B10"/>
    <mergeCell ref="C7:C10"/>
    <mergeCell ref="D7:D10"/>
    <mergeCell ref="E9:E10"/>
    <mergeCell ref="F9:F10"/>
    <mergeCell ref="A5:C5"/>
    <mergeCell ref="D5:K5"/>
    <mergeCell ref="K11:K12"/>
    <mergeCell ref="K9:K10"/>
    <mergeCell ref="B11:B12"/>
    <mergeCell ref="C11:C12"/>
    <mergeCell ref="D11:D12"/>
    <mergeCell ref="E11:E12"/>
    <mergeCell ref="F11:F12"/>
    <mergeCell ref="I11:I12"/>
    <mergeCell ref="G11:G12"/>
    <mergeCell ref="H11:H12"/>
    <mergeCell ref="K14:K15"/>
    <mergeCell ref="I14:I15"/>
    <mergeCell ref="J11:J12"/>
    <mergeCell ref="J14:J15"/>
    <mergeCell ref="K16:K17"/>
    <mergeCell ref="E16:E17"/>
    <mergeCell ref="F16:F17"/>
    <mergeCell ref="I16:I17"/>
    <mergeCell ref="J16:J17"/>
    <mergeCell ref="A19:B20"/>
    <mergeCell ref="C19:C20"/>
    <mergeCell ref="D19:F19"/>
    <mergeCell ref="D20:J20"/>
    <mergeCell ref="B13:B17"/>
    <mergeCell ref="C13:C17"/>
    <mergeCell ref="D13:D17"/>
    <mergeCell ref="E14:E15"/>
    <mergeCell ref="F14:F15"/>
    <mergeCell ref="G14:G15"/>
    <mergeCell ref="G16:G17"/>
    <mergeCell ref="H14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6" sqref="F16"/>
    </sheetView>
  </sheetViews>
  <sheetFormatPr baseColWidth="10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101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s="101" customFormat="1" ht="19.5" thickBo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1" s="101" customFormat="1" ht="15.75" thickBot="1">
      <c r="A5" s="209" t="s">
        <v>15</v>
      </c>
      <c r="B5" s="209"/>
      <c r="C5" s="209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63.75" thickBot="1">
      <c r="A6" s="14" t="s">
        <v>11</v>
      </c>
      <c r="B6" s="14" t="s">
        <v>12</v>
      </c>
      <c r="C6" s="14" t="s">
        <v>13</v>
      </c>
      <c r="D6" s="18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65.25" customHeight="1">
      <c r="A7" s="9"/>
      <c r="B7" s="8"/>
      <c r="C7" s="1"/>
      <c r="D7" s="70" t="s">
        <v>98</v>
      </c>
      <c r="E7" s="35" t="s">
        <v>99</v>
      </c>
      <c r="F7" s="35" t="s">
        <v>100</v>
      </c>
      <c r="G7" s="133">
        <v>1750000</v>
      </c>
      <c r="H7" s="133">
        <v>0</v>
      </c>
      <c r="I7" s="133">
        <v>2000000</v>
      </c>
      <c r="J7" s="133">
        <v>0</v>
      </c>
      <c r="K7" s="25">
        <f t="shared" ref="K7:K9" si="0">SUM(G7:J7)</f>
        <v>3750000</v>
      </c>
    </row>
    <row r="8" spans="1:11">
      <c r="A8" s="9"/>
      <c r="B8" s="8"/>
      <c r="C8" s="1"/>
      <c r="D8" s="27"/>
      <c r="E8" s="23"/>
      <c r="F8" s="23"/>
      <c r="G8" s="1"/>
      <c r="H8" s="1"/>
      <c r="I8" s="1"/>
      <c r="J8" s="1"/>
      <c r="K8" s="25">
        <f t="shared" si="0"/>
        <v>0</v>
      </c>
    </row>
    <row r="9" spans="1:11">
      <c r="A9" s="159" t="s">
        <v>14</v>
      </c>
      <c r="B9" s="160"/>
      <c r="C9" s="163">
        <f>SUM(C7:C8)</f>
        <v>0</v>
      </c>
      <c r="D9" s="167" t="s">
        <v>10</v>
      </c>
      <c r="E9" s="167"/>
      <c r="F9" s="168"/>
      <c r="G9" s="1">
        <f>SUM(G7:G8)</f>
        <v>1750000</v>
      </c>
      <c r="H9" s="1">
        <f>SUM(H7:H8)</f>
        <v>0</v>
      </c>
      <c r="I9" s="1">
        <f>SUM(I7:I8)</f>
        <v>2000000</v>
      </c>
      <c r="J9" s="1">
        <f>SUM(J7:J8)</f>
        <v>0</v>
      </c>
      <c r="K9" s="25">
        <f t="shared" si="0"/>
        <v>3750000</v>
      </c>
    </row>
    <row r="10" spans="1:11" ht="15.75" thickBot="1">
      <c r="A10" s="161"/>
      <c r="B10" s="162"/>
      <c r="C10" s="164"/>
      <c r="D10" s="165" t="s">
        <v>9</v>
      </c>
      <c r="E10" s="165"/>
      <c r="F10" s="165"/>
      <c r="G10" s="165"/>
      <c r="H10" s="165"/>
      <c r="I10" s="165"/>
      <c r="J10" s="166"/>
      <c r="K10" s="26"/>
    </row>
  </sheetData>
  <mergeCells count="9">
    <mergeCell ref="A1:K1"/>
    <mergeCell ref="A2:K2"/>
    <mergeCell ref="A3:K3"/>
    <mergeCell ref="A9:B10"/>
    <mergeCell ref="C9:C10"/>
    <mergeCell ref="D9:F9"/>
    <mergeCell ref="D10:J10"/>
    <mergeCell ref="A5:C5"/>
    <mergeCell ref="D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C10" workbookViewId="0">
      <selection activeCell="F14" sqref="F14"/>
    </sheetView>
  </sheetViews>
  <sheetFormatPr baseColWidth="10" defaultRowHeight="15"/>
  <cols>
    <col min="1" max="1" width="20.855468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30" customHeight="1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68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32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15.75" thickBot="1">
      <c r="A5" s="169" t="s">
        <v>15</v>
      </c>
      <c r="B5" s="170"/>
      <c r="C5" s="170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48" thickBot="1">
      <c r="A6" s="14" t="s">
        <v>11</v>
      </c>
      <c r="B6" s="14" t="s">
        <v>12</v>
      </c>
      <c r="C6" s="14" t="s">
        <v>13</v>
      </c>
      <c r="D6" s="10" t="s">
        <v>1</v>
      </c>
      <c r="E6" s="11" t="s">
        <v>2</v>
      </c>
      <c r="F6" s="11" t="s">
        <v>4</v>
      </c>
      <c r="G6" s="12" t="s">
        <v>3</v>
      </c>
      <c r="H6" s="12" t="s">
        <v>5</v>
      </c>
      <c r="I6" s="12" t="s">
        <v>6</v>
      </c>
      <c r="J6" s="12" t="s">
        <v>7</v>
      </c>
      <c r="K6" s="13" t="s">
        <v>8</v>
      </c>
    </row>
    <row r="7" spans="1:11" ht="66.75" customHeight="1" thickBot="1">
      <c r="A7" s="41"/>
      <c r="B7" s="42"/>
      <c r="C7" s="33"/>
      <c r="D7" s="15" t="s">
        <v>37</v>
      </c>
      <c r="E7" s="35" t="s">
        <v>64</v>
      </c>
      <c r="F7" s="35" t="s">
        <v>29</v>
      </c>
      <c r="G7" s="33">
        <v>50</v>
      </c>
      <c r="H7" s="33">
        <v>60</v>
      </c>
      <c r="I7" s="33">
        <v>110</v>
      </c>
      <c r="J7" s="33">
        <v>114</v>
      </c>
      <c r="K7" s="36">
        <f t="shared" ref="K7:K19" si="0">SUM(G7:J7)</f>
        <v>334</v>
      </c>
    </row>
    <row r="8" spans="1:11" ht="84" customHeight="1">
      <c r="A8" s="177" t="s">
        <v>67</v>
      </c>
      <c r="B8" s="191" t="s">
        <v>39</v>
      </c>
      <c r="C8" s="163">
        <v>513375867</v>
      </c>
      <c r="D8" s="255" t="s">
        <v>38</v>
      </c>
      <c r="E8" s="35" t="s">
        <v>65</v>
      </c>
      <c r="F8" s="35" t="s">
        <v>40</v>
      </c>
      <c r="G8" s="33">
        <v>600</v>
      </c>
      <c r="H8" s="33">
        <v>494</v>
      </c>
      <c r="I8" s="33">
        <v>571</v>
      </c>
      <c r="J8" s="33">
        <v>550</v>
      </c>
      <c r="K8" s="36">
        <f t="shared" si="0"/>
        <v>2215</v>
      </c>
    </row>
    <row r="9" spans="1:11" ht="147" customHeight="1">
      <c r="A9" s="215"/>
      <c r="B9" s="257"/>
      <c r="C9" s="258"/>
      <c r="D9" s="256"/>
      <c r="E9" s="35" t="s">
        <v>66</v>
      </c>
      <c r="F9" s="35" t="s">
        <v>29</v>
      </c>
      <c r="G9" s="33">
        <v>200</v>
      </c>
      <c r="H9" s="33">
        <v>250</v>
      </c>
      <c r="I9" s="33">
        <v>250</v>
      </c>
      <c r="J9" s="33">
        <v>250</v>
      </c>
      <c r="K9" s="36">
        <f t="shared" si="0"/>
        <v>950</v>
      </c>
    </row>
    <row r="10" spans="1:11" ht="20.25" customHeight="1">
      <c r="A10" s="9"/>
      <c r="B10" s="8"/>
      <c r="C10" s="1"/>
      <c r="D10" s="7"/>
      <c r="E10" s="16"/>
      <c r="F10" s="4"/>
      <c r="G10" s="5"/>
      <c r="H10" s="5"/>
      <c r="I10" s="5"/>
      <c r="J10" s="5"/>
      <c r="K10" s="6"/>
    </row>
    <row r="11" spans="1:11" ht="20.25" customHeight="1">
      <c r="A11" s="9"/>
      <c r="B11" s="8"/>
      <c r="C11" s="1"/>
      <c r="D11" s="7"/>
      <c r="E11" s="4"/>
      <c r="F11" s="4"/>
      <c r="G11" s="5"/>
      <c r="H11" s="5"/>
      <c r="I11" s="5"/>
      <c r="J11" s="5"/>
      <c r="K11" s="6">
        <f t="shared" si="0"/>
        <v>0</v>
      </c>
    </row>
    <row r="12" spans="1:11" ht="20.25" customHeight="1">
      <c r="A12" s="9"/>
      <c r="B12" s="8"/>
      <c r="C12" s="1"/>
      <c r="D12" s="7"/>
      <c r="E12" s="4"/>
      <c r="F12" s="4"/>
      <c r="G12" s="5"/>
      <c r="H12" s="5"/>
      <c r="I12" s="5"/>
      <c r="J12" s="5"/>
      <c r="K12" s="6">
        <f t="shared" si="0"/>
        <v>0</v>
      </c>
    </row>
    <row r="13" spans="1:11" ht="20.25" customHeight="1">
      <c r="A13" s="9"/>
      <c r="B13" s="8"/>
      <c r="C13" s="1"/>
      <c r="D13" s="7"/>
      <c r="E13" s="4"/>
      <c r="F13" s="4"/>
      <c r="G13" s="5"/>
      <c r="H13" s="5"/>
      <c r="I13" s="5"/>
      <c r="J13" s="5"/>
      <c r="K13" s="6">
        <f t="shared" si="0"/>
        <v>0</v>
      </c>
    </row>
    <row r="14" spans="1:11" ht="20.25" customHeight="1">
      <c r="A14" s="9"/>
      <c r="B14" s="8"/>
      <c r="C14" s="1"/>
      <c r="D14" s="7"/>
      <c r="E14" s="4"/>
      <c r="F14" s="4"/>
      <c r="G14" s="5"/>
      <c r="H14" s="5"/>
      <c r="I14" s="5"/>
      <c r="J14" s="5"/>
      <c r="K14" s="6">
        <f t="shared" si="0"/>
        <v>0</v>
      </c>
    </row>
    <row r="15" spans="1:11" ht="20.25" customHeight="1">
      <c r="A15" s="9"/>
      <c r="B15" s="8"/>
      <c r="C15" s="1"/>
      <c r="D15" s="7"/>
      <c r="E15" s="4"/>
      <c r="F15" s="4"/>
      <c r="G15" s="5"/>
      <c r="H15" s="5"/>
      <c r="I15" s="5"/>
      <c r="J15" s="5"/>
      <c r="K15" s="6">
        <f t="shared" si="0"/>
        <v>0</v>
      </c>
    </row>
    <row r="16" spans="1:11" ht="20.25" customHeight="1">
      <c r="A16" s="9"/>
      <c r="B16" s="8"/>
      <c r="C16" s="1"/>
      <c r="D16" s="7"/>
      <c r="E16" s="4"/>
      <c r="F16" s="4"/>
      <c r="G16" s="5"/>
      <c r="H16" s="5"/>
      <c r="I16" s="5"/>
      <c r="J16" s="5"/>
      <c r="K16" s="6">
        <f t="shared" si="0"/>
        <v>0</v>
      </c>
    </row>
    <row r="17" spans="1:11" ht="20.25" customHeight="1">
      <c r="A17" s="9"/>
      <c r="B17" s="8"/>
      <c r="C17" s="1"/>
      <c r="D17" s="7"/>
      <c r="E17" s="4"/>
      <c r="F17" s="4"/>
      <c r="G17" s="5"/>
      <c r="H17" s="5"/>
      <c r="I17" s="5"/>
      <c r="J17" s="5"/>
      <c r="K17" s="6">
        <f t="shared" si="0"/>
        <v>0</v>
      </c>
    </row>
    <row r="18" spans="1:11" ht="20.25" customHeight="1">
      <c r="A18" s="9"/>
      <c r="B18" s="8"/>
      <c r="C18" s="1"/>
      <c r="D18" s="7"/>
      <c r="E18" s="4"/>
      <c r="F18" s="4"/>
      <c r="G18" s="5"/>
      <c r="H18" s="5"/>
      <c r="I18" s="5"/>
      <c r="J18" s="5"/>
      <c r="K18" s="6">
        <f t="shared" si="0"/>
        <v>0</v>
      </c>
    </row>
    <row r="19" spans="1:11">
      <c r="A19" s="159" t="s">
        <v>14</v>
      </c>
      <c r="B19" s="160"/>
      <c r="C19" s="163">
        <f>SUM(C7:C18)</f>
        <v>513375867</v>
      </c>
      <c r="D19" s="167" t="s">
        <v>10</v>
      </c>
      <c r="E19" s="167"/>
      <c r="F19" s="168"/>
      <c r="G19" s="1">
        <f>SUM(G7:G18)</f>
        <v>850</v>
      </c>
      <c r="H19" s="1">
        <f>SUM(H7:H18)</f>
        <v>804</v>
      </c>
      <c r="I19" s="1">
        <f>SUM(I7:I18)</f>
        <v>931</v>
      </c>
      <c r="J19" s="1">
        <f>SUM(J7:J18)</f>
        <v>914</v>
      </c>
      <c r="K19" s="2">
        <f t="shared" si="0"/>
        <v>3499</v>
      </c>
    </row>
    <row r="20" spans="1:11" ht="15.75" thickBot="1">
      <c r="A20" s="161"/>
      <c r="B20" s="162"/>
      <c r="C20" s="164"/>
      <c r="D20" s="165" t="s">
        <v>9</v>
      </c>
      <c r="E20" s="165"/>
      <c r="F20" s="165"/>
      <c r="G20" s="165"/>
      <c r="H20" s="165"/>
      <c r="I20" s="165"/>
      <c r="J20" s="166"/>
      <c r="K20" s="3"/>
    </row>
  </sheetData>
  <mergeCells count="14">
    <mergeCell ref="A1:K1"/>
    <mergeCell ref="A2:K2"/>
    <mergeCell ref="A3:K3"/>
    <mergeCell ref="A4:K4"/>
    <mergeCell ref="A5:C5"/>
    <mergeCell ref="D5:K5"/>
    <mergeCell ref="A19:B20"/>
    <mergeCell ref="C19:C20"/>
    <mergeCell ref="D19:F19"/>
    <mergeCell ref="D20:J20"/>
    <mergeCell ref="D8:D9"/>
    <mergeCell ref="A8:A9"/>
    <mergeCell ref="B8:B9"/>
    <mergeCell ref="C8:C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7" workbookViewId="0">
      <selection activeCell="G8" sqref="G8:G11"/>
    </sheetView>
  </sheetViews>
  <sheetFormatPr baseColWidth="10" defaultRowHeight="15"/>
  <cols>
    <col min="1" max="1" width="18.42578125" customWidth="1"/>
    <col min="2" max="2" width="18.5703125" customWidth="1"/>
    <col min="3" max="3" width="16" customWidth="1"/>
    <col min="4" max="4" width="24.5703125" customWidth="1"/>
    <col min="5" max="5" width="24.42578125" customWidth="1"/>
    <col min="6" max="6" width="27" customWidth="1"/>
    <col min="7" max="7" width="16.85546875" customWidth="1"/>
    <col min="8" max="8" width="17.5703125" customWidth="1"/>
    <col min="9" max="9" width="16.7109375" customWidth="1"/>
    <col min="10" max="10" width="14.85546875" customWidth="1"/>
    <col min="11" max="11" width="17.140625" customWidth="1"/>
  </cols>
  <sheetData>
    <row r="1" spans="1:13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86"/>
      <c r="M1" s="86"/>
    </row>
    <row r="2" spans="1:13" ht="18.75">
      <c r="A2" s="153" t="s">
        <v>140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86"/>
      <c r="M2" s="86"/>
    </row>
    <row r="3" spans="1:13" ht="18.75">
      <c r="A3" s="153" t="s">
        <v>141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86"/>
      <c r="M3" s="86"/>
    </row>
    <row r="4" spans="1:13" ht="15.75" thickBot="1">
      <c r="A4" s="272"/>
      <c r="B4" s="273"/>
      <c r="C4" s="273"/>
      <c r="D4" s="157"/>
      <c r="E4" s="157"/>
      <c r="F4" s="157"/>
      <c r="G4" s="157"/>
      <c r="H4" s="157"/>
      <c r="I4" s="157"/>
      <c r="J4" s="157"/>
      <c r="K4" s="158"/>
      <c r="L4" s="86"/>
      <c r="M4" s="86"/>
    </row>
    <row r="5" spans="1:13" ht="15.75" thickBot="1">
      <c r="A5" s="209" t="s">
        <v>15</v>
      </c>
      <c r="B5" s="209"/>
      <c r="C5" s="209"/>
      <c r="D5" s="171" t="s">
        <v>16</v>
      </c>
      <c r="E5" s="171"/>
      <c r="F5" s="171"/>
      <c r="G5" s="171"/>
      <c r="H5" s="171"/>
      <c r="I5" s="171"/>
      <c r="J5" s="171"/>
      <c r="K5" s="172"/>
      <c r="L5" s="86"/>
      <c r="M5" s="86"/>
    </row>
    <row r="6" spans="1:13" ht="63.75" thickBot="1">
      <c r="A6" s="121" t="s">
        <v>11</v>
      </c>
      <c r="B6" s="121" t="s">
        <v>12</v>
      </c>
      <c r="C6" s="121" t="s">
        <v>13</v>
      </c>
      <c r="D6" s="96" t="s">
        <v>1</v>
      </c>
      <c r="E6" s="87" t="s">
        <v>2</v>
      </c>
      <c r="F6" s="88" t="s">
        <v>4</v>
      </c>
      <c r="G6" s="88" t="s">
        <v>3</v>
      </c>
      <c r="H6" s="88" t="s">
        <v>5</v>
      </c>
      <c r="I6" s="88" t="s">
        <v>6</v>
      </c>
      <c r="J6" s="88" t="s">
        <v>7</v>
      </c>
      <c r="K6" s="89" t="s">
        <v>8</v>
      </c>
      <c r="L6" s="86"/>
      <c r="M6" s="86"/>
    </row>
    <row r="7" spans="1:13" ht="68.25" customHeight="1">
      <c r="A7" s="263" t="s">
        <v>118</v>
      </c>
      <c r="B7" s="266" t="s">
        <v>123</v>
      </c>
      <c r="C7" s="269">
        <v>12160312</v>
      </c>
      <c r="D7" s="261" t="s">
        <v>119</v>
      </c>
      <c r="E7" s="70" t="s">
        <v>126</v>
      </c>
      <c r="F7" s="35" t="s">
        <v>124</v>
      </c>
      <c r="G7" s="141">
        <v>12000000</v>
      </c>
      <c r="H7" s="141">
        <v>15000000</v>
      </c>
      <c r="I7" s="141">
        <v>15000000</v>
      </c>
      <c r="J7" s="141">
        <v>15000000</v>
      </c>
      <c r="K7" s="99">
        <v>57000000</v>
      </c>
      <c r="L7" s="97"/>
      <c r="M7" s="97"/>
    </row>
    <row r="8" spans="1:13" ht="60">
      <c r="A8" s="264"/>
      <c r="B8" s="267"/>
      <c r="C8" s="270"/>
      <c r="D8" s="262"/>
      <c r="E8" s="35" t="s">
        <v>127</v>
      </c>
      <c r="F8" s="35" t="s">
        <v>124</v>
      </c>
      <c r="G8" s="142">
        <v>35999999</v>
      </c>
      <c r="H8" s="142">
        <v>35000000</v>
      </c>
      <c r="I8" s="142">
        <v>35000000</v>
      </c>
      <c r="J8" s="142">
        <v>35000000</v>
      </c>
      <c r="K8" s="99">
        <v>140999999</v>
      </c>
      <c r="L8" s="98"/>
      <c r="M8" s="98"/>
    </row>
    <row r="9" spans="1:13" ht="90">
      <c r="A9" s="264"/>
      <c r="B9" s="267"/>
      <c r="C9" s="270"/>
      <c r="D9" s="84" t="s">
        <v>120</v>
      </c>
      <c r="E9" s="35" t="s">
        <v>128</v>
      </c>
      <c r="F9" s="35" t="s">
        <v>124</v>
      </c>
      <c r="G9" s="143">
        <v>58000000</v>
      </c>
      <c r="H9" s="143">
        <v>48999999</v>
      </c>
      <c r="I9" s="143">
        <v>67999999</v>
      </c>
      <c r="J9" s="143">
        <v>66999999</v>
      </c>
      <c r="K9" s="144">
        <v>241999997</v>
      </c>
      <c r="L9" s="98"/>
      <c r="M9" s="86"/>
    </row>
    <row r="10" spans="1:13" ht="60">
      <c r="A10" s="264"/>
      <c r="B10" s="267"/>
      <c r="C10" s="270"/>
      <c r="D10" s="70" t="s">
        <v>121</v>
      </c>
      <c r="E10" s="35" t="s">
        <v>129</v>
      </c>
      <c r="F10" s="35" t="s">
        <v>124</v>
      </c>
      <c r="G10" s="143">
        <v>20000000</v>
      </c>
      <c r="H10" s="143">
        <v>20000000</v>
      </c>
      <c r="I10" s="143">
        <v>20000000</v>
      </c>
      <c r="J10" s="143">
        <v>20000000</v>
      </c>
      <c r="K10" s="144">
        <v>80000000</v>
      </c>
      <c r="L10" s="86"/>
      <c r="M10" s="86"/>
    </row>
    <row r="11" spans="1:13" ht="77.25" customHeight="1">
      <c r="A11" s="265"/>
      <c r="B11" s="268"/>
      <c r="C11" s="271"/>
      <c r="D11" s="70" t="s">
        <v>122</v>
      </c>
      <c r="E11" s="35" t="s">
        <v>130</v>
      </c>
      <c r="F11" s="35" t="s">
        <v>125</v>
      </c>
      <c r="G11" s="143">
        <v>1</v>
      </c>
      <c r="H11" s="143">
        <v>1</v>
      </c>
      <c r="I11" s="143">
        <v>1</v>
      </c>
      <c r="J11" s="143">
        <v>1</v>
      </c>
      <c r="K11" s="144">
        <v>4</v>
      </c>
      <c r="L11" s="86"/>
      <c r="M11" s="86"/>
    </row>
    <row r="12" spans="1:13">
      <c r="A12" s="90"/>
      <c r="B12" s="91"/>
      <c r="C12" s="92"/>
      <c r="D12" s="95"/>
      <c r="E12" s="86"/>
      <c r="F12" s="93"/>
      <c r="G12" s="145"/>
      <c r="H12" s="146"/>
      <c r="I12" s="146"/>
      <c r="J12" s="146"/>
      <c r="K12" s="147">
        <v>0</v>
      </c>
      <c r="L12" s="86"/>
      <c r="M12" s="86"/>
    </row>
    <row r="13" spans="1:13">
      <c r="A13" s="90"/>
      <c r="B13" s="91"/>
      <c r="C13" s="92"/>
      <c r="D13" s="95"/>
      <c r="E13" s="93"/>
      <c r="F13" s="93"/>
      <c r="G13" s="146"/>
      <c r="H13" s="146"/>
      <c r="I13" s="146"/>
      <c r="J13" s="146"/>
      <c r="K13" s="147">
        <v>0</v>
      </c>
    </row>
    <row r="14" spans="1:13">
      <c r="A14" s="90"/>
      <c r="B14" s="91"/>
      <c r="C14" s="92"/>
      <c r="D14" s="95"/>
      <c r="E14" s="93"/>
      <c r="F14" s="93"/>
      <c r="G14" s="146"/>
      <c r="H14" s="146"/>
      <c r="I14" s="146"/>
      <c r="J14" s="146"/>
      <c r="K14" s="147">
        <v>0</v>
      </c>
    </row>
    <row r="15" spans="1:13">
      <c r="A15" s="90"/>
      <c r="B15" s="91"/>
      <c r="C15" s="92"/>
      <c r="D15" s="95"/>
      <c r="E15" s="93"/>
      <c r="F15" s="93"/>
      <c r="G15" s="146"/>
      <c r="H15" s="146"/>
      <c r="I15" s="146"/>
      <c r="J15" s="146"/>
      <c r="K15" s="147">
        <v>0</v>
      </c>
    </row>
    <row r="16" spans="1:13">
      <c r="A16" s="159" t="s">
        <v>14</v>
      </c>
      <c r="B16" s="160"/>
      <c r="C16" s="259">
        <v>12160312</v>
      </c>
      <c r="D16" s="167" t="s">
        <v>10</v>
      </c>
      <c r="E16" s="167"/>
      <c r="F16" s="168"/>
      <c r="G16" s="148">
        <v>126000000</v>
      </c>
      <c r="H16" s="148">
        <v>119000000</v>
      </c>
      <c r="I16" s="148">
        <v>138000000</v>
      </c>
      <c r="J16" s="148">
        <v>137000000</v>
      </c>
      <c r="K16" s="149">
        <v>520000000</v>
      </c>
    </row>
    <row r="17" spans="1:11" ht="15.75" thickBot="1">
      <c r="A17" s="161"/>
      <c r="B17" s="162"/>
      <c r="C17" s="260"/>
      <c r="D17" s="165" t="s">
        <v>9</v>
      </c>
      <c r="E17" s="165"/>
      <c r="F17" s="165"/>
      <c r="G17" s="165"/>
      <c r="H17" s="165"/>
      <c r="I17" s="165"/>
      <c r="J17" s="166"/>
      <c r="K17" s="94"/>
    </row>
    <row r="18" spans="1:11">
      <c r="A18" s="86"/>
      <c r="B18" s="86"/>
      <c r="C18" s="86"/>
      <c r="D18" s="86"/>
      <c r="E18" s="86"/>
      <c r="F18" s="86"/>
      <c r="G18" s="130"/>
      <c r="H18" s="134"/>
      <c r="I18" s="86"/>
      <c r="J18" s="86"/>
      <c r="K18" s="86"/>
    </row>
  </sheetData>
  <mergeCells count="14">
    <mergeCell ref="A1:K1"/>
    <mergeCell ref="A2:K2"/>
    <mergeCell ref="A3:K3"/>
    <mergeCell ref="A4:K4"/>
    <mergeCell ref="A5:C5"/>
    <mergeCell ref="D5:K5"/>
    <mergeCell ref="A16:B17"/>
    <mergeCell ref="C16:C17"/>
    <mergeCell ref="D16:F16"/>
    <mergeCell ref="D17:J17"/>
    <mergeCell ref="D7:D8"/>
    <mergeCell ref="A7:A11"/>
    <mergeCell ref="B7:B11"/>
    <mergeCell ref="C7:C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8" sqref="D8"/>
    </sheetView>
  </sheetViews>
  <sheetFormatPr baseColWidth="10" defaultRowHeight="15"/>
  <cols>
    <col min="1" max="1" width="18.85546875" customWidth="1"/>
    <col min="2" max="2" width="18.42578125" customWidth="1"/>
    <col min="3" max="3" width="16.42578125" customWidth="1"/>
    <col min="4" max="4" width="27.85546875" customWidth="1"/>
    <col min="5" max="5" width="24.28515625" customWidth="1"/>
    <col min="6" max="6" width="23.5703125" customWidth="1"/>
    <col min="7" max="7" width="20.140625" customWidth="1"/>
    <col min="8" max="8" width="18.42578125" customWidth="1"/>
    <col min="9" max="9" width="19.5703125" customWidth="1"/>
    <col min="10" max="10" width="16.85546875" customWidth="1"/>
    <col min="11" max="11" width="16.7109375" customWidth="1"/>
  </cols>
  <sheetData>
    <row r="1" spans="1:11" ht="18.7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8.75">
      <c r="A2" s="153" t="s">
        <v>142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8.75">
      <c r="A3" s="153" t="s">
        <v>141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>
      <c r="A4" s="276"/>
      <c r="B4" s="277"/>
      <c r="C4" s="277"/>
      <c r="D4" s="213"/>
      <c r="E4" s="213"/>
      <c r="F4" s="213"/>
      <c r="G4" s="213"/>
      <c r="H4" s="213"/>
      <c r="I4" s="213"/>
      <c r="J4" s="213"/>
      <c r="K4" s="214"/>
    </row>
    <row r="5" spans="1:11" ht="15.75" thickBot="1">
      <c r="A5" s="209" t="s">
        <v>15</v>
      </c>
      <c r="B5" s="209"/>
      <c r="C5" s="209"/>
      <c r="D5" s="171" t="s">
        <v>16</v>
      </c>
      <c r="E5" s="171"/>
      <c r="F5" s="171"/>
      <c r="G5" s="171"/>
      <c r="H5" s="171"/>
      <c r="I5" s="171"/>
      <c r="J5" s="171"/>
      <c r="K5" s="172"/>
    </row>
    <row r="6" spans="1:11" ht="63.75" thickBot="1">
      <c r="A6" s="121" t="s">
        <v>11</v>
      </c>
      <c r="B6" s="121" t="s">
        <v>12</v>
      </c>
      <c r="C6" s="121" t="s">
        <v>13</v>
      </c>
      <c r="D6" s="112" t="s">
        <v>1</v>
      </c>
      <c r="E6" s="102" t="s">
        <v>2</v>
      </c>
      <c r="F6" s="102" t="s">
        <v>4</v>
      </c>
      <c r="G6" s="102" t="s">
        <v>3</v>
      </c>
      <c r="H6" s="102" t="s">
        <v>5</v>
      </c>
      <c r="I6" s="102" t="s">
        <v>6</v>
      </c>
      <c r="J6" s="102" t="s">
        <v>7</v>
      </c>
      <c r="K6" s="103" t="s">
        <v>8</v>
      </c>
    </row>
    <row r="7" spans="1:11" ht="75">
      <c r="A7" s="117" t="s">
        <v>133</v>
      </c>
      <c r="B7" s="29"/>
      <c r="C7" s="122">
        <v>0</v>
      </c>
      <c r="D7" s="70" t="s">
        <v>131</v>
      </c>
      <c r="E7" s="47" t="s">
        <v>135</v>
      </c>
      <c r="F7" s="47" t="s">
        <v>108</v>
      </c>
      <c r="G7" s="122">
        <v>5000000</v>
      </c>
      <c r="H7" s="122">
        <v>10000000</v>
      </c>
      <c r="I7" s="122">
        <v>10000000</v>
      </c>
      <c r="J7" s="122">
        <v>10000000</v>
      </c>
      <c r="K7" s="123">
        <v>35000000</v>
      </c>
    </row>
    <row r="8" spans="1:11" ht="75">
      <c r="A8" s="40" t="s">
        <v>134</v>
      </c>
      <c r="B8" s="32"/>
      <c r="C8" s="125">
        <v>0</v>
      </c>
      <c r="D8" s="124" t="s">
        <v>132</v>
      </c>
      <c r="E8" s="35" t="s">
        <v>136</v>
      </c>
      <c r="F8" s="47" t="s">
        <v>137</v>
      </c>
      <c r="G8" s="125">
        <v>95000000</v>
      </c>
      <c r="H8" s="125">
        <v>85000000</v>
      </c>
      <c r="I8" s="125">
        <v>100000000</v>
      </c>
      <c r="J8" s="125">
        <v>97000000</v>
      </c>
      <c r="K8" s="126">
        <v>377000000</v>
      </c>
    </row>
    <row r="9" spans="1:11">
      <c r="A9" s="115"/>
      <c r="B9" s="116"/>
      <c r="C9" s="104"/>
      <c r="D9" s="105"/>
      <c r="E9" s="113"/>
      <c r="F9" s="106"/>
      <c r="G9" s="109"/>
      <c r="H9" s="107"/>
      <c r="I9" s="107"/>
      <c r="J9" s="107"/>
      <c r="K9" s="108">
        <v>0</v>
      </c>
    </row>
    <row r="10" spans="1:11">
      <c r="A10" s="115"/>
      <c r="B10" s="116"/>
      <c r="C10" s="104"/>
      <c r="D10" s="105"/>
      <c r="E10" s="113"/>
      <c r="F10" s="106"/>
      <c r="G10" s="107"/>
      <c r="H10" s="107"/>
      <c r="I10" s="107"/>
      <c r="J10" s="107"/>
      <c r="K10" s="108">
        <v>0</v>
      </c>
    </row>
    <row r="11" spans="1:11">
      <c r="A11" s="115"/>
      <c r="B11" s="116"/>
      <c r="C11" s="104"/>
      <c r="D11" s="105"/>
      <c r="E11" s="114"/>
      <c r="F11" s="106"/>
      <c r="G11" s="107"/>
      <c r="H11" s="107"/>
      <c r="I11" s="107"/>
      <c r="J11" s="107"/>
      <c r="K11" s="108">
        <v>0</v>
      </c>
    </row>
    <row r="12" spans="1:11">
      <c r="A12" s="115"/>
      <c r="B12" s="116"/>
      <c r="C12" s="104"/>
      <c r="D12" s="105"/>
      <c r="E12" s="114"/>
      <c r="F12" s="106"/>
      <c r="G12" s="107"/>
      <c r="H12" s="107"/>
      <c r="I12" s="107"/>
      <c r="J12" s="107"/>
      <c r="K12" s="108">
        <v>0</v>
      </c>
    </row>
    <row r="13" spans="1:11">
      <c r="A13" s="115"/>
      <c r="B13" s="116"/>
      <c r="C13" s="104"/>
      <c r="D13" s="105"/>
      <c r="E13" s="114"/>
      <c r="F13" s="106"/>
      <c r="G13" s="107"/>
      <c r="H13" s="107"/>
      <c r="I13" s="107"/>
      <c r="J13" s="107"/>
      <c r="K13" s="108">
        <v>0</v>
      </c>
    </row>
    <row r="14" spans="1:11">
      <c r="A14" s="115"/>
      <c r="B14" s="116"/>
      <c r="C14" s="104"/>
      <c r="D14" s="105"/>
      <c r="E14" s="114"/>
      <c r="F14" s="106"/>
      <c r="G14" s="107"/>
      <c r="H14" s="107"/>
      <c r="I14" s="107"/>
      <c r="J14" s="107"/>
      <c r="K14" s="108">
        <v>0</v>
      </c>
    </row>
    <row r="15" spans="1:11">
      <c r="A15" s="115"/>
      <c r="B15" s="116"/>
      <c r="C15" s="104"/>
      <c r="D15" s="105"/>
      <c r="E15" s="114"/>
      <c r="F15" s="106"/>
      <c r="G15" s="107"/>
      <c r="H15" s="107"/>
      <c r="I15" s="107"/>
      <c r="J15" s="107"/>
      <c r="K15" s="108">
        <v>0</v>
      </c>
    </row>
    <row r="16" spans="1:11">
      <c r="A16" s="159" t="s">
        <v>14</v>
      </c>
      <c r="B16" s="160"/>
      <c r="C16" s="274">
        <v>0</v>
      </c>
      <c r="D16" s="167" t="s">
        <v>10</v>
      </c>
      <c r="E16" s="167"/>
      <c r="F16" s="168"/>
      <c r="G16" s="104">
        <v>100000000</v>
      </c>
      <c r="H16" s="104">
        <v>95000000</v>
      </c>
      <c r="I16" s="104">
        <v>110000000</v>
      </c>
      <c r="J16" s="104">
        <v>107000000</v>
      </c>
      <c r="K16" s="110">
        <v>412000000</v>
      </c>
    </row>
    <row r="17" spans="1:11" ht="15.75" thickBot="1">
      <c r="A17" s="161"/>
      <c r="B17" s="162"/>
      <c r="C17" s="275"/>
      <c r="D17" s="165" t="s">
        <v>9</v>
      </c>
      <c r="E17" s="165"/>
      <c r="F17" s="165"/>
      <c r="G17" s="165"/>
      <c r="H17" s="165"/>
      <c r="I17" s="165"/>
      <c r="J17" s="166"/>
      <c r="K17" s="111"/>
    </row>
  </sheetData>
  <mergeCells count="10">
    <mergeCell ref="A16:B17"/>
    <mergeCell ref="C16:C17"/>
    <mergeCell ref="D16:F16"/>
    <mergeCell ref="D17:J17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PRESUPUESTO 1 Gobierno</vt:lpstr>
      <vt:lpstr>PRESUPUESTO 2 Gobierno</vt:lpstr>
      <vt:lpstr>PRESUPUESTO 3 Esp. publico</vt:lpstr>
      <vt:lpstr>PRESUPUESTO 4 Postconflicto</vt:lpstr>
      <vt:lpstr>PRESUPUESTO 5 Esp. publico</vt:lpstr>
      <vt:lpstr>PRESUPUESTO 6 Esp. publico</vt:lpstr>
      <vt:lpstr>PRESUPUESTO 7 Urbanistica</vt:lpstr>
      <vt:lpstr>PRESUPUESTO 8 Postconflicto</vt:lpstr>
      <vt:lpstr>PRESUPUESTO 9 Postconflicto</vt:lpstr>
      <vt:lpstr>PRESUPUESTO 10 Riesgo</vt:lpstr>
      <vt:lpstr>PRESUPUESTO 11 Riesgo</vt:lpstr>
      <vt:lpstr>FUENTES DE VERIFICACIÓN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2020-06-28T04:58:29Z</dcterms:modified>
</cp:coreProperties>
</file>