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DEPORTES\"/>
    </mc:Choice>
  </mc:AlternateContent>
  <bookViews>
    <workbookView xWindow="0" yWindow="0" windowWidth="28800" windowHeight="11835" activeTab="6"/>
  </bookViews>
  <sheets>
    <sheet name="PROYECTO 1" sheetId="1" r:id="rId1"/>
    <sheet name="PROYECTO2" sheetId="2" r:id="rId2"/>
    <sheet name="PROYECTO3" sheetId="3" r:id="rId3"/>
    <sheet name="PROYECTO4" sheetId="4" r:id="rId4"/>
    <sheet name="PROYECTO5" sheetId="5" r:id="rId5"/>
    <sheet name="PROYECTO6" sheetId="6" r:id="rId6"/>
    <sheet name="PROYECTO7" sheetId="7" r:id="rId7"/>
    <sheet name="Hoja1" sheetId="9" state="hidden" r:id="rId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4" i="3" l="1"/>
  <c r="G17" i="7" l="1"/>
  <c r="G20" i="7" s="1"/>
  <c r="K10" i="7"/>
  <c r="K9" i="7"/>
  <c r="K12" i="7"/>
  <c r="K6" i="7"/>
  <c r="K8" i="7" l="1"/>
  <c r="P17" i="5"/>
  <c r="L13" i="2"/>
  <c r="L16" i="2" s="1"/>
  <c r="M13" i="2"/>
  <c r="M16" i="2" s="1"/>
  <c r="N13" i="2"/>
  <c r="N16" i="2" s="1"/>
  <c r="O13" i="2"/>
  <c r="O16" i="2" s="1"/>
  <c r="P10" i="2"/>
  <c r="P9" i="2"/>
  <c r="P8" i="2"/>
  <c r="P7" i="2"/>
  <c r="P6" i="2"/>
  <c r="J19" i="1" l="1"/>
  <c r="J22" i="1" s="1"/>
  <c r="I19" i="1"/>
  <c r="H19" i="1"/>
  <c r="H22" i="1" s="1"/>
  <c r="G19" i="1"/>
  <c r="G22" i="1" s="1"/>
  <c r="K15" i="1" l="1"/>
  <c r="K14" i="1"/>
  <c r="C13" i="9"/>
  <c r="D13" i="9"/>
  <c r="E13" i="9"/>
  <c r="F13" i="9"/>
  <c r="B13" i="9"/>
  <c r="K12" i="1"/>
  <c r="K11" i="1"/>
  <c r="K10" i="1"/>
  <c r="K9" i="1"/>
  <c r="K8" i="1"/>
  <c r="K7" i="1"/>
  <c r="K6" i="1"/>
  <c r="J17" i="7" l="1"/>
  <c r="J20" i="7" s="1"/>
  <c r="I17" i="7"/>
  <c r="I20" i="7" s="1"/>
  <c r="H17" i="7"/>
  <c r="H20" i="7" s="1"/>
  <c r="K16" i="7"/>
  <c r="K15" i="7"/>
  <c r="K14" i="7"/>
  <c r="K13" i="7"/>
  <c r="K11" i="7"/>
  <c r="K7" i="7"/>
  <c r="C11" i="6"/>
  <c r="K10" i="6"/>
  <c r="K9" i="6"/>
  <c r="K8" i="6"/>
  <c r="K7" i="6"/>
  <c r="K6" i="6"/>
  <c r="O20" i="5"/>
  <c r="N20" i="5"/>
  <c r="N23" i="5" s="1"/>
  <c r="M20" i="5"/>
  <c r="L20" i="5"/>
  <c r="L23" i="5" s="1"/>
  <c r="C20" i="5"/>
  <c r="P19" i="5"/>
  <c r="P18" i="5"/>
  <c r="P16" i="5"/>
  <c r="P15" i="5"/>
  <c r="P14" i="5"/>
  <c r="P13" i="5"/>
  <c r="P12" i="5"/>
  <c r="P11" i="5"/>
  <c r="P10" i="5"/>
  <c r="P9" i="5"/>
  <c r="P8" i="5"/>
  <c r="P7" i="5"/>
  <c r="P6" i="5"/>
  <c r="O10" i="4"/>
  <c r="N10" i="4"/>
  <c r="M10" i="4"/>
  <c r="L10" i="4"/>
  <c r="C10" i="4"/>
  <c r="P9" i="4"/>
  <c r="P8" i="4"/>
  <c r="P7" i="4"/>
  <c r="P6" i="4"/>
  <c r="O16" i="3"/>
  <c r="O20" i="3" s="1"/>
  <c r="O21" i="3" s="1"/>
  <c r="N16" i="3"/>
  <c r="N20" i="3" s="1"/>
  <c r="N21" i="3" s="1"/>
  <c r="M16" i="3"/>
  <c r="M20" i="3" s="1"/>
  <c r="M21" i="3" s="1"/>
  <c r="L16" i="3"/>
  <c r="P15" i="3"/>
  <c r="P14" i="3"/>
  <c r="P13" i="3"/>
  <c r="P12" i="3"/>
  <c r="P11" i="3"/>
  <c r="P10" i="3"/>
  <c r="C13" i="2"/>
  <c r="P12" i="2"/>
  <c r="P16" i="3" l="1"/>
  <c r="K17" i="7"/>
  <c r="K11" i="6"/>
  <c r="P20" i="5"/>
  <c r="P10" i="4"/>
  <c r="C19" i="1"/>
  <c r="K16" i="1" l="1"/>
  <c r="K17" i="1"/>
  <c r="K18" i="1"/>
  <c r="K13" i="1"/>
  <c r="K19" i="1" l="1"/>
  <c r="K23" i="1" s="1"/>
</calcChain>
</file>

<file path=xl/sharedStrings.xml><?xml version="1.0" encoding="utf-8"?>
<sst xmlns="http://schemas.openxmlformats.org/spreadsheetml/2006/main" count="256" uniqueCount="122">
  <si>
    <t xml:space="preserve">PROYECCIÓN PRESUPUESTAL 2020- 2023 </t>
  </si>
  <si>
    <t xml:space="preserve">INDICADOR DE PRODUCTO </t>
  </si>
  <si>
    <t xml:space="preserve">ACTIVIDADES </t>
  </si>
  <si>
    <t xml:space="preserve">VALOR 2020 </t>
  </si>
  <si>
    <t xml:space="preserve">FUENTES DE VERIFICACIÓN </t>
  </si>
  <si>
    <t>VALOR 2021</t>
  </si>
  <si>
    <t>VALOR 2022</t>
  </si>
  <si>
    <t>VALOR 2023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</si>
  <si>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</si>
  <si>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</si>
  <si>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</si>
  <si>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</si>
  <si>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</si>
  <si>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</si>
  <si>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</si>
  <si>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 </t>
    </r>
  </si>
  <si>
    <t>Usuarios beneficiados con servicios de promoción de la actividad física, la recreación y el deporte</t>
  </si>
  <si>
    <t>Mujeres identificadas y beneficiadas en actividades físicas, recreativas y deportivas.</t>
  </si>
  <si>
    <t xml:space="preserve">IMPLEMENTACIÓN OCIO, TIEMPO LIBRE Y ESTILOS DE VIDA SALUDABLE </t>
  </si>
  <si>
    <t>010403040401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</si>
  <si>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APOYO Y PROMOCION A EVENTOS INSTITUCIONALES Y COMUNITARIOS DE ACTIVIDAD FISICA Y RECREACIÓN EN ITAGÜI</t>
    </r>
  </si>
  <si>
    <t>Eventos de vida saludable realizados</t>
  </si>
  <si>
    <t>Fortalecimiento al Comité Municipal de Recreación Ley COMURE 181/1995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</si>
  <si>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FORTALECIMIENTO  DEPORTIVO, SOCIAL, COMUNITARIO E INCLUYENTE EN ITAGÜI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</si>
  <si>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DESARROLLO Y POSICIONAMIENTO DEL DEPORTE COMPETITIVO DE ITAGUI</t>
    </r>
  </si>
  <si>
    <t>Atletas preparados para Juegos Departamentales convencional y adaptado</t>
  </si>
  <si>
    <t>Atletas preparados para juegos escolares y SUPERATE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</si>
  <si>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APOYO Y PROMOCION A EVENTOS  DEPORTIVOS INSTITUCIONALES Y COMUNITARIOS  EN ITAGÜI</t>
    </r>
  </si>
  <si>
    <t>Eventos deportivos y recreativos comunitarios realizados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</si>
  <si>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GENERACION DE OPORTUNIDADES PARA EL ACCESO A LOS ESPACIOS DEPORTIVOS RECREATIVOS Y CULTURALES DE ITAGÜI</t>
    </r>
  </si>
  <si>
    <t>Equipamientos para diferentes disciplinas deportivas gestionados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</si>
  <si>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CONSOLIDACIÓN DEL MODELO INTEGRAL DE GESTIÓN ESTRATEGICA DEL DEPORTE Y LA RECREACIÓN EN ITAGÜI</t>
    </r>
  </si>
  <si>
    <t>Observatorio municipal del deporte, recreación y actividad física creado</t>
  </si>
  <si>
    <t>Plan decenal del deporte, recreación y actividad física formulado</t>
  </si>
  <si>
    <t>Sistema Integral de Gestión implementado</t>
  </si>
  <si>
    <t>NOMBRE DEL PROYECTO DE INVERSIÓN: FORTALECIMIENTO DE LA ACTIVIDAD FISICA Y RECREACIÓN EN  ITAGÜI</t>
  </si>
  <si>
    <t xml:space="preserve">UNIDAD ADMINISTRATIVA RESPONSABLE: </t>
  </si>
  <si>
    <t>Realizar actividad física en el medio acuatico</t>
  </si>
  <si>
    <t>Informe - informe digital mensual de cobertura</t>
  </si>
  <si>
    <t>Generar acciones de atención de la madre gestante y lactante con actividades físicas y de recreación.</t>
  </si>
  <si>
    <t>Ejecutar programas de actividad física para personas con discapacidad</t>
  </si>
  <si>
    <t>Ejecutar actividad física musicalizada en aeróbicos y rumba</t>
  </si>
  <si>
    <t>Ejecutar las vias activas saludables VAS</t>
  </si>
  <si>
    <t>Ejecutar actividad física para el adulto mayor</t>
  </si>
  <si>
    <t>Ejecutar servicios de pausas activas para servidores públicos</t>
  </si>
  <si>
    <t>Atender los niños y niñas con servicios de ludoteca</t>
  </si>
  <si>
    <t>Ejecutar actividades de deporte y recreación para la convivencia ciudadana.</t>
  </si>
  <si>
    <t>TOTAL CUATRENIO</t>
  </si>
  <si>
    <t>Ejecutar actividades de deporte y recreación dirigidas a las mujeres</t>
  </si>
  <si>
    <t>Ejecutar servicios de actividad física en las vias activas saludables VAS</t>
  </si>
  <si>
    <t>Niños y niñas beneficiados en los Centros de Iniciación y Formación Deportiva CIFDI</t>
  </si>
  <si>
    <t>Formación deportiva en Escuelas Sociales y Deportivas ESD</t>
  </si>
  <si>
    <t>Ejecutar festivales de rondas infantiles para la primera infancia</t>
  </si>
  <si>
    <t>Informe - informe digital por evento realizado</t>
  </si>
  <si>
    <t>Realizar caminatas ecologicas recobrando caminos de herradura para los ciudadanos de itagüi</t>
  </si>
  <si>
    <t>total</t>
  </si>
  <si>
    <t>Ejecutar vacaciones recreativas en el barrio</t>
  </si>
  <si>
    <t>Ejecutar feria del juego, la cultura y el juguete</t>
  </si>
  <si>
    <t>Ejecutar tomas recreativas barriales.</t>
  </si>
  <si>
    <t>Informe - informe digital por evento realizado.</t>
  </si>
  <si>
    <t>Formular programas y proyectos de recreación para Itagüi</t>
  </si>
  <si>
    <t>informe - informe de gestión anual</t>
  </si>
  <si>
    <t>Realizar los juegos deportivos comunales</t>
  </si>
  <si>
    <t xml:space="preserve">Formular propuesta de juegos deportivos comunales </t>
  </si>
  <si>
    <t>Informe - documento digital con propuesta.</t>
  </si>
  <si>
    <t>formular propuesta  para los Centros de de iniciación y formación deportiva.</t>
  </si>
  <si>
    <t>Ejecutar las actividades del centro de iniciación y formación deportiva</t>
  </si>
  <si>
    <t>Documento oficial - propuesta formulada</t>
  </si>
  <si>
    <t>Informe - informe digital mensual de actividades.</t>
  </si>
  <si>
    <t>Formular propuesta  de escuelas sociales y deportivas ESD</t>
  </si>
  <si>
    <t>Ejecutar las actividades de las escuelas sociales y deportivas</t>
  </si>
  <si>
    <t>Crear y poner en marcha la escuela de padres del deporte en Itagüi</t>
  </si>
  <si>
    <t>Documento oficial - propuesta formulada e informe digital semestral</t>
  </si>
  <si>
    <t>Preparar atletas para juegos departamentales convencional y adaptado</t>
  </si>
  <si>
    <t>Informe - informe digital</t>
  </si>
  <si>
    <t>Preparar atletas para juegos escolares y SUPERATE convencional y adaptado</t>
  </si>
  <si>
    <t>Formular plan de eventos deportivos, recreativos y comunitarios</t>
  </si>
  <si>
    <t>Documento oficial - plan de eventos</t>
  </si>
  <si>
    <t>Participar en juegos veredales y comunales organizados por el Ministerio del deporte y Ministerio del Interior</t>
  </si>
  <si>
    <t>Informe - Informe digital por evento</t>
  </si>
  <si>
    <t>Ejecutar tomas barriales -veredales</t>
  </si>
  <si>
    <t>Gestionar sede de la final de los juegos deportivos departamentales</t>
  </si>
  <si>
    <t>Documento oficial - Dossier de postulación de sede</t>
  </si>
  <si>
    <t>Participar en juegos deportivos escolares y Superate</t>
  </si>
  <si>
    <t>Participar en juegos deportivos departamentales</t>
  </si>
  <si>
    <t>Participar en evento festival de festivales</t>
  </si>
  <si>
    <t>Apoyar la participación del equipo de futbol sala de la liga profesional</t>
  </si>
  <si>
    <t>Organizar torneos deportivos locales en Itagüi</t>
  </si>
  <si>
    <t>Realizar encuentros de clubes deportivos</t>
  </si>
  <si>
    <t>Efectuar inspección, vigilancia y control a los clubes deportivos</t>
  </si>
  <si>
    <t>Informe - Informe digital de seguimiento.</t>
  </si>
  <si>
    <t>Realizar encuentros trimestrales de asesoría a los clubes deportivos</t>
  </si>
  <si>
    <t xml:space="preserve">Formular Plan Integral de gestión de  ocho escenarios - PIE </t>
  </si>
  <si>
    <t>Documento oficial - Documento digital de plan formulado.</t>
  </si>
  <si>
    <t>Realizar publicacion semestral del observatorio.</t>
  </si>
  <si>
    <t>Publicación - informes del observatorio publicados.</t>
  </si>
  <si>
    <t>Formular plan docenal del deporte, la recreación y la actividad física.</t>
  </si>
  <si>
    <t>Documento oficial - documento digital</t>
  </si>
  <si>
    <t>Implementar el sistema deportivo y recreativo de itagüi.</t>
  </si>
  <si>
    <t>Documento oficial -  documento digital del sistema deportivo y recreativo.</t>
  </si>
  <si>
    <t>Documento oficial - informe digital de a propuesta.</t>
  </si>
  <si>
    <t>Documento oficial - plan docenal.</t>
  </si>
  <si>
    <t>Formular  el observatorio municipal del deporte, la recreación y la actividad física.</t>
  </si>
  <si>
    <t>Implementar y poner en marcha el sistema integral de gestión de calidad.</t>
  </si>
  <si>
    <t>Crear el banco de programas y proyectos.</t>
  </si>
  <si>
    <t>Informe - informe digital del proceso</t>
  </si>
  <si>
    <t>Implementar el Sistema Municipal de capacitación e investigación para el deporte y la recreación.S.M.C.I.</t>
  </si>
  <si>
    <t>Documento oficial - documento digital semestral.</t>
  </si>
  <si>
    <t xml:space="preserve">Realizar plan de comunicaciones </t>
  </si>
  <si>
    <t>Ejecutar campañas educativas</t>
  </si>
  <si>
    <t>Caracterizar la participación de la mujer en la oferta de la actividad física el deporte y la recreación de Itagui.</t>
  </si>
  <si>
    <t>Publicación - informes digital</t>
  </si>
  <si>
    <t xml:space="preserve">OPTIMIZACIÓN MODELO DE GESTIÓN DEPORTIVA MUNICIPAL </t>
  </si>
  <si>
    <t>010403040101</t>
  </si>
  <si>
    <t xml:space="preserve">FORTALECIMIENTO PLAN MAESTRO DE GESTION DE ESCENARIOS DEPORTIVOS Y RECREATIVOS </t>
  </si>
  <si>
    <t>010403040201</t>
  </si>
  <si>
    <t xml:space="preserve">FORTALECIMIENTO EDUCACIÓN FÍSICA Y DEPORTE ESCOLAR  </t>
  </si>
  <si>
    <t>010403040301</t>
  </si>
  <si>
    <t>DESARROLLO DEPORTIVO, COMPETITIVO Y SOCIAL COMUNITARIO</t>
  </si>
  <si>
    <t>010403040501</t>
  </si>
  <si>
    <t xml:space="preserve">p1 </t>
  </si>
  <si>
    <t>Usuarios beneficiados con los juegos comunales - veredales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</si>
</sst>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#,###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</font>
    <font>
      <sz val="7"/>
      <color rgb="FF000000"/>
      <name val="Tahoma"/>
      <family val="2"/>
    </font>
    <font>
      <b/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sz val="9"/>
      <color theme="1"/>
      <name val="Arial Narrow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name val="Tahoma"/>
      <family val="2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25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0" fillId="0" borderId="16" xfId="0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42" fontId="6" fillId="0" borderId="1" xfId="1" applyFont="1" applyBorder="1" applyAlignment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0" fontId="0" fillId="0" borderId="19" xfId="0" applyBorder="1"/>
    <xf numFmtId="0" fontId="5" fillId="0" borderId="19" xfId="0" applyFont="1" applyBorder="1"/>
    <xf numFmtId="42" fontId="6" fillId="0" borderId="19" xfId="1" applyFont="1" applyBorder="1"/>
    <xf numFmtId="42" fontId="6" fillId="0" borderId="23" xfId="0" applyNumberFormat="1" applyFont="1" applyBorder="1"/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2" fontId="0" fillId="0" borderId="19" xfId="1" applyFont="1" applyBorder="1"/>
    <xf numFmtId="0" fontId="7" fillId="0" borderId="1" xfId="0" applyFont="1" applyFill="1" applyBorder="1" applyAlignment="1">
      <alignment horizontal="center" wrapText="1"/>
    </xf>
    <xf numFmtId="49" fontId="8" fillId="0" borderId="27" xfId="0" applyNumberFormat="1" applyFont="1" applyBorder="1" applyAlignment="1" applyProtection="1">
      <alignment horizontal="left" vertical="center" wrapText="1" readingOrder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42" fontId="5" fillId="0" borderId="23" xfId="0" applyNumberFormat="1" applyFont="1" applyBorder="1"/>
    <xf numFmtId="0" fontId="5" fillId="0" borderId="12" xfId="0" applyFont="1" applyBorder="1"/>
    <xf numFmtId="0" fontId="5" fillId="0" borderId="1" xfId="0" quotePrefix="1" applyFont="1" applyBorder="1"/>
    <xf numFmtId="42" fontId="5" fillId="0" borderId="1" xfId="1" applyFont="1" applyBorder="1"/>
    <xf numFmtId="42" fontId="5" fillId="0" borderId="13" xfId="0" applyNumberFormat="1" applyFont="1" applyBorder="1"/>
    <xf numFmtId="0" fontId="5" fillId="0" borderId="16" xfId="0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42" fontId="6" fillId="0" borderId="0" xfId="0" applyNumberFormat="1" applyFont="1" applyFill="1" applyBorder="1"/>
    <xf numFmtId="42" fontId="0" fillId="0" borderId="0" xfId="0" applyNumberFormat="1"/>
    <xf numFmtId="0" fontId="3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wrapText="1"/>
    </xf>
    <xf numFmtId="0" fontId="3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2" fontId="6" fillId="0" borderId="32" xfId="0" applyNumberFormat="1" applyFont="1" applyFill="1" applyBorder="1"/>
    <xf numFmtId="0" fontId="5" fillId="0" borderId="19" xfId="0" applyFont="1" applyBorder="1" applyAlignment="1">
      <alignment vertical="top" wrapText="1"/>
    </xf>
    <xf numFmtId="42" fontId="6" fillId="0" borderId="33" xfId="1" applyFont="1" applyBorder="1"/>
    <xf numFmtId="49" fontId="8" fillId="0" borderId="34" xfId="0" applyNumberFormat="1" applyFont="1" applyBorder="1" applyAlignment="1" applyProtection="1">
      <alignment vertical="center" wrapText="1" readingOrder="1"/>
    </xf>
    <xf numFmtId="49" fontId="8" fillId="0" borderId="27" xfId="0" applyNumberFormat="1" applyFont="1" applyFill="1" applyBorder="1" applyAlignment="1" applyProtection="1">
      <alignment horizontal="left" vertical="center" wrapText="1" readingOrder="1"/>
    </xf>
    <xf numFmtId="164" fontId="14" fillId="0" borderId="35" xfId="0" applyNumberFormat="1" applyFont="1" applyBorder="1" applyAlignment="1" applyProtection="1">
      <alignment horizontal="right" vertical="center" wrapText="1" readingOrder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 readingOrder="1"/>
    </xf>
    <xf numFmtId="49" fontId="10" fillId="0" borderId="35" xfId="0" applyNumberFormat="1" applyFont="1" applyBorder="1" applyAlignment="1" applyProtection="1">
      <alignment horizontal="left" vertical="center" wrapText="1" readingOrder="1"/>
    </xf>
    <xf numFmtId="2" fontId="5" fillId="0" borderId="29" xfId="0" quotePrefix="1" applyNumberFormat="1" applyFont="1" applyBorder="1"/>
    <xf numFmtId="42" fontId="5" fillId="0" borderId="29" xfId="1" applyFont="1" applyBorder="1"/>
    <xf numFmtId="164" fontId="15" fillId="0" borderId="27" xfId="0" applyNumberFormat="1" applyFont="1" applyBorder="1" applyAlignment="1" applyProtection="1">
      <alignment horizontal="right" vertical="center" wrapText="1" readingOrder="1"/>
    </xf>
    <xf numFmtId="49" fontId="0" fillId="0" borderId="19" xfId="0" applyNumberFormat="1" applyBorder="1" applyAlignment="1">
      <alignment vertical="center"/>
    </xf>
    <xf numFmtId="49" fontId="14" fillId="0" borderId="35" xfId="0" applyNumberFormat="1" applyFont="1" applyFill="1" applyBorder="1" applyAlignment="1" applyProtection="1">
      <alignment horizontal="left" vertical="center" wrapText="1" readingOrder="1"/>
    </xf>
    <xf numFmtId="49" fontId="14" fillId="0" borderId="28" xfId="0" applyNumberFormat="1" applyFont="1" applyBorder="1" applyAlignment="1">
      <alignment horizontal="center" vertical="center" wrapText="1"/>
    </xf>
    <xf numFmtId="42" fontId="16" fillId="0" borderId="1" xfId="1" applyFont="1" applyBorder="1" applyAlignment="1"/>
    <xf numFmtId="42" fontId="16" fillId="0" borderId="1" xfId="1" applyFont="1" applyBorder="1"/>
    <xf numFmtId="42" fontId="16" fillId="0" borderId="13" xfId="0" applyNumberFormat="1" applyFont="1" applyBorder="1"/>
    <xf numFmtId="3" fontId="7" fillId="0" borderId="1" xfId="0" applyNumberFormat="1" applyFont="1" applyFill="1" applyBorder="1" applyAlignment="1">
      <alignment horizontal="center" vertical="center" wrapText="1"/>
    </xf>
    <xf numFmtId="42" fontId="5" fillId="3" borderId="1" xfId="1" applyFont="1" applyFill="1" applyBorder="1"/>
    <xf numFmtId="42" fontId="0" fillId="3" borderId="1" xfId="1" applyFont="1" applyFill="1" applyBorder="1"/>
    <xf numFmtId="3" fontId="7" fillId="3" borderId="1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42" fontId="5" fillId="0" borderId="18" xfId="1" applyFont="1" applyBorder="1" applyAlignment="1">
      <alignment horizontal="center" vertical="center"/>
    </xf>
    <xf numFmtId="42" fontId="5" fillId="0" borderId="22" xfId="1" applyFont="1" applyBorder="1" applyAlignment="1">
      <alignment horizontal="center" vertical="center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20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42" fontId="0" fillId="0" borderId="18" xfId="1" applyFont="1" applyBorder="1" applyAlignment="1">
      <alignment horizontal="center" vertical="center"/>
    </xf>
    <xf numFmtId="42" fontId="0" fillId="0" borderId="22" xfId="1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7" fillId="0" borderId="3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29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7" zoomScale="90" zoomScaleNormal="90" workbookViewId="0">
      <selection activeCell="A21" sqref="A21:XFD24"/>
    </sheetView>
  </sheetViews>
  <sheetFormatPr baseColWidth="10" defaultRowHeight="15" x14ac:dyDescent="0.25"/>
  <cols>
    <col min="1" max="1" width="16.7109375" customWidth="1"/>
    <col min="2" max="2" width="18" customWidth="1"/>
    <col min="3" max="3" width="17.42578125" customWidth="1"/>
    <col min="4" max="4" width="29.5703125" customWidth="1"/>
    <col min="5" max="5" width="16.7109375" customWidth="1"/>
    <col min="6" max="6" width="22.28515625" customWidth="1"/>
    <col min="7" max="7" width="16" bestFit="1" customWidth="1"/>
    <col min="8" max="8" width="14.42578125" bestFit="1" customWidth="1"/>
    <col min="9" max="9" width="13.85546875" customWidth="1"/>
    <col min="10" max="10" width="16.7109375" customWidth="1"/>
    <col min="11" max="11" width="16.140625" bestFit="1" customWidth="1"/>
  </cols>
  <sheetData>
    <row r="1" spans="1:12" ht="30" customHeight="1" x14ac:dyDescent="0.25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2" x14ac:dyDescent="0.25">
      <c r="A2" s="91" t="s">
        <v>35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2" x14ac:dyDescent="0.25">
      <c r="A3" s="91" t="s">
        <v>36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2" ht="15.75" thickBo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</row>
    <row r="5" spans="1:12" ht="36.75" thickBot="1" x14ac:dyDescent="0.3">
      <c r="A5" s="23" t="s">
        <v>11</v>
      </c>
      <c r="B5" s="23" t="s">
        <v>12</v>
      </c>
      <c r="C5" s="23" t="s">
        <v>13</v>
      </c>
      <c r="D5" s="24" t="s">
        <v>1</v>
      </c>
      <c r="E5" s="36" t="s">
        <v>2</v>
      </c>
      <c r="F5" s="36" t="s">
        <v>4</v>
      </c>
      <c r="G5" s="25" t="s">
        <v>3</v>
      </c>
      <c r="H5" s="25" t="s">
        <v>5</v>
      </c>
      <c r="I5" s="25" t="s">
        <v>6</v>
      </c>
      <c r="J5" s="25" t="s">
        <v>7</v>
      </c>
      <c r="K5" s="26" t="s">
        <v>8</v>
      </c>
    </row>
    <row r="6" spans="1:12" ht="56.25" x14ac:dyDescent="0.25">
      <c r="A6" s="59" t="s">
        <v>18</v>
      </c>
      <c r="B6" s="60" t="s">
        <v>19</v>
      </c>
      <c r="C6" s="61">
        <v>1814157148</v>
      </c>
      <c r="D6" s="84" t="s">
        <v>16</v>
      </c>
      <c r="E6" s="37" t="s">
        <v>37</v>
      </c>
      <c r="F6" s="37" t="s">
        <v>38</v>
      </c>
      <c r="G6" s="27">
        <v>200000000</v>
      </c>
      <c r="H6" s="27">
        <v>220000000</v>
      </c>
      <c r="I6" s="27">
        <v>275000000</v>
      </c>
      <c r="J6" s="27">
        <v>275000000</v>
      </c>
      <c r="K6" s="27">
        <f t="shared" ref="K6:K15" si="0">SUM(G6:J6)</f>
        <v>970000000</v>
      </c>
    </row>
    <row r="7" spans="1:12" ht="48" x14ac:dyDescent="0.25">
      <c r="A7" s="35"/>
      <c r="B7" s="35"/>
      <c r="C7" s="35"/>
      <c r="D7" s="85"/>
      <c r="E7" s="37" t="s">
        <v>40</v>
      </c>
      <c r="F7" s="37" t="s">
        <v>38</v>
      </c>
      <c r="G7" s="27">
        <v>219000000</v>
      </c>
      <c r="H7" s="27">
        <v>249000000</v>
      </c>
      <c r="I7" s="27">
        <v>275000000</v>
      </c>
      <c r="J7" s="27">
        <v>250800000</v>
      </c>
      <c r="K7" s="27">
        <f t="shared" si="0"/>
        <v>993800000</v>
      </c>
    </row>
    <row r="8" spans="1:12" ht="48" x14ac:dyDescent="0.25">
      <c r="A8" s="35"/>
      <c r="B8" s="35"/>
      <c r="C8" s="35"/>
      <c r="D8" s="85"/>
      <c r="E8" s="37" t="s">
        <v>41</v>
      </c>
      <c r="F8" s="37" t="s">
        <v>38</v>
      </c>
      <c r="G8" s="27">
        <v>181000000</v>
      </c>
      <c r="H8" s="27">
        <v>61000000</v>
      </c>
      <c r="I8" s="27">
        <v>84400000</v>
      </c>
      <c r="J8" s="27">
        <v>61000000</v>
      </c>
      <c r="K8" s="27">
        <f t="shared" si="0"/>
        <v>387400000</v>
      </c>
    </row>
    <row r="9" spans="1:12" ht="48" x14ac:dyDescent="0.25">
      <c r="A9" s="35"/>
      <c r="B9" s="35"/>
      <c r="C9" s="35"/>
      <c r="D9" s="85"/>
      <c r="E9" s="37" t="s">
        <v>49</v>
      </c>
      <c r="F9" s="37" t="s">
        <v>38</v>
      </c>
      <c r="G9" s="27">
        <v>468000000</v>
      </c>
      <c r="H9" s="27">
        <v>400000000</v>
      </c>
      <c r="I9" s="27">
        <v>468000000</v>
      </c>
      <c r="J9" s="27">
        <v>468000000</v>
      </c>
      <c r="K9" s="27">
        <f t="shared" si="0"/>
        <v>1804000000</v>
      </c>
    </row>
    <row r="10" spans="1:12" ht="36" x14ac:dyDescent="0.25">
      <c r="A10" s="35"/>
      <c r="B10" s="35"/>
      <c r="C10" s="35"/>
      <c r="D10" s="85"/>
      <c r="E10" s="37" t="s">
        <v>43</v>
      </c>
      <c r="F10" s="37" t="s">
        <v>38</v>
      </c>
      <c r="G10" s="27">
        <v>900000000</v>
      </c>
      <c r="H10" s="27">
        <v>790000000</v>
      </c>
      <c r="I10" s="27">
        <v>900000000</v>
      </c>
      <c r="J10" s="27">
        <v>900000000</v>
      </c>
      <c r="K10" s="27">
        <f t="shared" si="0"/>
        <v>3490000000</v>
      </c>
    </row>
    <row r="11" spans="1:12" ht="48" x14ac:dyDescent="0.25">
      <c r="A11" s="35"/>
      <c r="B11" s="35"/>
      <c r="C11" s="35"/>
      <c r="D11" s="85"/>
      <c r="E11" s="37" t="s">
        <v>44</v>
      </c>
      <c r="F11" s="37" t="s">
        <v>38</v>
      </c>
      <c r="G11" s="27">
        <v>80500000</v>
      </c>
      <c r="H11" s="27">
        <v>80500000</v>
      </c>
      <c r="I11" s="27">
        <v>80500000</v>
      </c>
      <c r="J11" s="27">
        <v>80500000</v>
      </c>
      <c r="K11" s="27">
        <f t="shared" si="0"/>
        <v>322000000</v>
      </c>
    </row>
    <row r="12" spans="1:12" ht="36" x14ac:dyDescent="0.25">
      <c r="A12" s="35"/>
      <c r="B12" s="35"/>
      <c r="C12" s="35"/>
      <c r="D12" s="85"/>
      <c r="E12" s="37" t="s">
        <v>45</v>
      </c>
      <c r="F12" s="37" t="s">
        <v>38</v>
      </c>
      <c r="G12" s="27">
        <v>613000000</v>
      </c>
      <c r="H12" s="27">
        <v>800000000</v>
      </c>
      <c r="I12" s="27">
        <v>939000000</v>
      </c>
      <c r="J12" s="27">
        <v>940000000</v>
      </c>
      <c r="K12" s="27">
        <f t="shared" si="0"/>
        <v>3292000000</v>
      </c>
    </row>
    <row r="13" spans="1:12" ht="60.75" x14ac:dyDescent="0.25">
      <c r="A13" s="9"/>
      <c r="B13" s="9"/>
      <c r="C13" s="9"/>
      <c r="D13" s="86"/>
      <c r="E13" s="33" t="s">
        <v>46</v>
      </c>
      <c r="F13" s="37" t="s">
        <v>38</v>
      </c>
      <c r="G13" s="27">
        <v>66900000</v>
      </c>
      <c r="H13" s="27">
        <v>80700000</v>
      </c>
      <c r="I13" s="27">
        <v>80700000</v>
      </c>
      <c r="J13" s="27">
        <v>80700000</v>
      </c>
      <c r="K13" s="27">
        <f t="shared" si="0"/>
        <v>309000000</v>
      </c>
      <c r="L13" s="83"/>
    </row>
    <row r="14" spans="1:12" ht="72.75" x14ac:dyDescent="0.25">
      <c r="A14" s="28"/>
      <c r="B14" s="29"/>
      <c r="C14" s="30"/>
      <c r="D14" s="87" t="s">
        <v>17</v>
      </c>
      <c r="E14" s="33" t="s">
        <v>39</v>
      </c>
      <c r="F14" s="33" t="s">
        <v>38</v>
      </c>
      <c r="G14" s="30">
        <v>68600000</v>
      </c>
      <c r="H14" s="30">
        <v>9600000</v>
      </c>
      <c r="I14" s="30">
        <v>20000000</v>
      </c>
      <c r="J14" s="30">
        <v>9600000</v>
      </c>
      <c r="K14" s="31">
        <f t="shared" si="0"/>
        <v>107800000</v>
      </c>
      <c r="L14" s="83"/>
    </row>
    <row r="15" spans="1:12" ht="40.9" customHeight="1" x14ac:dyDescent="0.25">
      <c r="A15" s="28"/>
      <c r="B15" s="4"/>
      <c r="C15" s="30"/>
      <c r="D15" s="86"/>
      <c r="E15" s="33" t="s">
        <v>48</v>
      </c>
      <c r="F15" s="33" t="s">
        <v>38</v>
      </c>
      <c r="G15" s="30">
        <v>101000000</v>
      </c>
      <c r="H15" s="30">
        <v>50200000</v>
      </c>
      <c r="I15" s="30">
        <v>50400000</v>
      </c>
      <c r="J15" s="30">
        <v>50400000</v>
      </c>
      <c r="K15" s="31">
        <f t="shared" si="0"/>
        <v>252000000</v>
      </c>
    </row>
    <row r="16" spans="1:12" ht="20.25" customHeight="1" x14ac:dyDescent="0.25">
      <c r="A16" s="28"/>
      <c r="B16" s="4"/>
      <c r="C16" s="30"/>
      <c r="D16" s="8"/>
      <c r="E16" s="4"/>
      <c r="F16" s="4"/>
      <c r="G16" s="30"/>
      <c r="H16" s="30"/>
      <c r="I16" s="30"/>
      <c r="J16" s="30"/>
      <c r="K16" s="31">
        <f t="shared" ref="K16:K18" si="1">SUM(G16:J16)</f>
        <v>0</v>
      </c>
    </row>
    <row r="17" spans="1:11" ht="20.25" customHeight="1" x14ac:dyDescent="0.25">
      <c r="A17" s="28"/>
      <c r="B17" s="4"/>
      <c r="C17" s="30"/>
      <c r="D17" s="8"/>
      <c r="E17" s="4"/>
      <c r="F17" s="4"/>
      <c r="G17" s="30"/>
      <c r="H17" s="30"/>
      <c r="I17" s="30"/>
      <c r="J17" s="30"/>
      <c r="K17" s="31">
        <f t="shared" si="1"/>
        <v>0</v>
      </c>
    </row>
    <row r="18" spans="1:11" x14ac:dyDescent="0.25">
      <c r="A18" s="28"/>
      <c r="B18" s="4"/>
      <c r="C18" s="30"/>
      <c r="E18" s="4"/>
      <c r="F18" s="4"/>
      <c r="G18" s="30"/>
      <c r="H18" s="30"/>
      <c r="I18" s="30"/>
      <c r="J18" s="30"/>
      <c r="K18" s="31">
        <f t="shared" si="1"/>
        <v>0</v>
      </c>
    </row>
    <row r="19" spans="1:11" x14ac:dyDescent="0.25">
      <c r="A19" s="73" t="s">
        <v>14</v>
      </c>
      <c r="B19" s="74"/>
      <c r="C19" s="77">
        <f>SUM(C6:C18)</f>
        <v>1814157148</v>
      </c>
      <c r="D19" s="81" t="s">
        <v>10</v>
      </c>
      <c r="E19" s="81"/>
      <c r="F19" s="82"/>
      <c r="G19" s="30">
        <f>SUM(G6:G18)</f>
        <v>2898000000</v>
      </c>
      <c r="H19" s="30">
        <f>SUM(H6:H18)</f>
        <v>2741000000</v>
      </c>
      <c r="I19" s="30">
        <f>SUM(I6:I18)</f>
        <v>3173000000</v>
      </c>
      <c r="J19" s="30">
        <f>SUM(J6:J18)</f>
        <v>3116000000</v>
      </c>
      <c r="K19" s="31">
        <f>SUM(K6:K18)</f>
        <v>11928000000</v>
      </c>
    </row>
    <row r="20" spans="1:11" ht="15.75" thickBot="1" x14ac:dyDescent="0.3">
      <c r="A20" s="75"/>
      <c r="B20" s="76"/>
      <c r="C20" s="78"/>
      <c r="D20" s="79" t="s">
        <v>9</v>
      </c>
      <c r="E20" s="79"/>
      <c r="F20" s="79"/>
      <c r="G20" s="79"/>
      <c r="H20" s="79"/>
      <c r="I20" s="79"/>
      <c r="J20" s="80"/>
      <c r="K20" s="32"/>
    </row>
    <row r="21" spans="1:11" hidden="1" x14ac:dyDescent="0.25">
      <c r="G21" s="70">
        <v>2898000000</v>
      </c>
      <c r="H21" s="70">
        <v>2741000000</v>
      </c>
      <c r="I21" s="70">
        <v>3173000000</v>
      </c>
      <c r="J21" s="70">
        <v>3116000000</v>
      </c>
      <c r="K21" s="30"/>
    </row>
    <row r="22" spans="1:11" hidden="1" x14ac:dyDescent="0.25">
      <c r="G22" s="46">
        <f>G21-G19</f>
        <v>0</v>
      </c>
      <c r="H22" s="46">
        <f>H19-H21</f>
        <v>0</v>
      </c>
      <c r="J22" s="46">
        <f>J19-J21</f>
        <v>0</v>
      </c>
    </row>
    <row r="23" spans="1:11" hidden="1" x14ac:dyDescent="0.25">
      <c r="J23" t="s">
        <v>120</v>
      </c>
      <c r="K23" s="31">
        <f>SUM(K10:K22)</f>
        <v>19700800000</v>
      </c>
    </row>
    <row r="24" spans="1:11" hidden="1" x14ac:dyDescent="0.25"/>
  </sheetData>
  <mergeCells count="11">
    <mergeCell ref="A1:K1"/>
    <mergeCell ref="A2:K2"/>
    <mergeCell ref="A3:K3"/>
    <mergeCell ref="A4:K4"/>
    <mergeCell ref="A19:B20"/>
    <mergeCell ref="C19:C20"/>
    <mergeCell ref="D20:J20"/>
    <mergeCell ref="D19:F19"/>
    <mergeCell ref="L13:L14"/>
    <mergeCell ref="D6:D13"/>
    <mergeCell ref="D14:D1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C1" zoomScaleNormal="100" workbookViewId="0">
      <selection activeCell="C15" sqref="A15:XFD17"/>
    </sheetView>
  </sheetViews>
  <sheetFormatPr baseColWidth="10" defaultRowHeight="15" x14ac:dyDescent="0.25"/>
  <cols>
    <col min="1" max="1" width="19.5703125" customWidth="1"/>
    <col min="2" max="2" width="17.28515625" customWidth="1"/>
    <col min="3" max="3" width="26.140625" customWidth="1"/>
    <col min="4" max="4" width="29.28515625" customWidth="1"/>
    <col min="5" max="5" width="20.28515625" customWidth="1"/>
    <col min="6" max="10" width="8.28515625" hidden="1" customWidth="1"/>
    <col min="11" max="11" width="30.85546875" customWidth="1"/>
    <col min="12" max="12" width="16" customWidth="1"/>
    <col min="13" max="16" width="15" bestFit="1" customWidth="1"/>
  </cols>
  <sheetData>
    <row r="1" spans="1:17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7" ht="18.75" x14ac:dyDescent="0.3">
      <c r="A2" s="100" t="s">
        <v>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7" ht="18.75" x14ac:dyDescent="0.3">
      <c r="A3" s="100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7" ht="15.75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7" ht="48" thickBot="1" x14ac:dyDescent="0.3">
      <c r="A5" s="15" t="s">
        <v>11</v>
      </c>
      <c r="B5" s="15" t="s">
        <v>12</v>
      </c>
      <c r="C5" s="15" t="s">
        <v>13</v>
      </c>
      <c r="D5" s="16" t="s">
        <v>1</v>
      </c>
      <c r="E5" s="17" t="s">
        <v>2</v>
      </c>
      <c r="F5" s="17" t="s">
        <v>55</v>
      </c>
      <c r="G5" s="17">
        <v>2020</v>
      </c>
      <c r="H5" s="17">
        <v>2021</v>
      </c>
      <c r="I5" s="17">
        <v>2022</v>
      </c>
      <c r="J5" s="17">
        <v>2023</v>
      </c>
      <c r="K5" s="17" t="s">
        <v>4</v>
      </c>
      <c r="L5" s="18" t="s">
        <v>3</v>
      </c>
      <c r="M5" s="18" t="s">
        <v>5</v>
      </c>
      <c r="N5" s="18" t="s">
        <v>6</v>
      </c>
      <c r="O5" s="18" t="s">
        <v>7</v>
      </c>
      <c r="P5" s="19" t="s">
        <v>8</v>
      </c>
    </row>
    <row r="6" spans="1:17" ht="63" x14ac:dyDescent="0.25">
      <c r="A6" s="39"/>
      <c r="B6" s="40"/>
      <c r="C6" s="40"/>
      <c r="D6" s="116" t="s">
        <v>21</v>
      </c>
      <c r="E6" s="43" t="s">
        <v>52</v>
      </c>
      <c r="F6" s="43">
        <v>2</v>
      </c>
      <c r="G6" s="43"/>
      <c r="H6" s="43"/>
      <c r="I6" s="43">
        <v>1</v>
      </c>
      <c r="J6" s="43">
        <v>1</v>
      </c>
      <c r="K6" s="37" t="s">
        <v>53</v>
      </c>
      <c r="L6" s="6">
        <v>0</v>
      </c>
      <c r="M6" s="6"/>
      <c r="N6" s="6">
        <v>80000000</v>
      </c>
      <c r="O6" s="6">
        <v>80000000</v>
      </c>
      <c r="P6" s="6">
        <f>SUM(L6:O6)</f>
        <v>160000000</v>
      </c>
    </row>
    <row r="7" spans="1:17" ht="94.5" x14ac:dyDescent="0.25">
      <c r="A7" s="39"/>
      <c r="B7" s="40"/>
      <c r="C7" s="40"/>
      <c r="D7" s="117"/>
      <c r="E7" s="43" t="s">
        <v>54</v>
      </c>
      <c r="F7" s="44">
        <v>27</v>
      </c>
      <c r="G7" s="44"/>
      <c r="H7" s="44">
        <v>9</v>
      </c>
      <c r="I7" s="44">
        <v>9</v>
      </c>
      <c r="J7" s="44">
        <v>9</v>
      </c>
      <c r="K7" s="37" t="s">
        <v>53</v>
      </c>
      <c r="L7" s="6">
        <v>0</v>
      </c>
      <c r="M7" s="6">
        <v>700000000</v>
      </c>
      <c r="N7" s="6">
        <v>700000000</v>
      </c>
      <c r="O7" s="45">
        <v>650000000</v>
      </c>
      <c r="P7" s="6">
        <f>SUM(L7:O7)</f>
        <v>2050000000</v>
      </c>
    </row>
    <row r="8" spans="1:17" ht="47.25" x14ac:dyDescent="0.25">
      <c r="A8" s="39"/>
      <c r="B8" s="40"/>
      <c r="C8" s="40"/>
      <c r="D8" s="117"/>
      <c r="E8" s="43" t="s">
        <v>56</v>
      </c>
      <c r="F8" s="41">
        <v>6</v>
      </c>
      <c r="G8" s="41"/>
      <c r="H8" s="41">
        <v>2</v>
      </c>
      <c r="I8" s="41">
        <v>2</v>
      </c>
      <c r="J8" s="41">
        <v>2</v>
      </c>
      <c r="K8" s="37" t="s">
        <v>53</v>
      </c>
      <c r="L8" s="6">
        <v>0</v>
      </c>
      <c r="M8" s="6">
        <v>60000000</v>
      </c>
      <c r="N8" s="6">
        <v>60000000</v>
      </c>
      <c r="O8" s="6">
        <v>60000000</v>
      </c>
      <c r="P8" s="6">
        <f>SUM(L8:O8)</f>
        <v>180000000</v>
      </c>
    </row>
    <row r="9" spans="1:17" ht="47.25" x14ac:dyDescent="0.25">
      <c r="A9" s="39"/>
      <c r="B9" s="40"/>
      <c r="C9" s="40"/>
      <c r="D9" s="117"/>
      <c r="E9" s="43" t="s">
        <v>57</v>
      </c>
      <c r="F9" s="41">
        <v>3</v>
      </c>
      <c r="G9" s="41"/>
      <c r="H9" s="41">
        <v>1</v>
      </c>
      <c r="I9" s="41">
        <v>1</v>
      </c>
      <c r="J9" s="41">
        <v>1</v>
      </c>
      <c r="K9" s="37" t="s">
        <v>59</v>
      </c>
      <c r="L9" s="6">
        <v>0</v>
      </c>
      <c r="M9" s="6">
        <v>60000000</v>
      </c>
      <c r="N9" s="6">
        <v>60000000</v>
      </c>
      <c r="O9" s="6">
        <v>60000000</v>
      </c>
      <c r="P9" s="6">
        <f>SUM(L9:O9)</f>
        <v>180000000</v>
      </c>
    </row>
    <row r="10" spans="1:17" ht="47.25" x14ac:dyDescent="0.25">
      <c r="A10" s="39"/>
      <c r="B10" s="40"/>
      <c r="C10" s="40"/>
      <c r="D10" s="117"/>
      <c r="E10" s="43" t="s">
        <v>58</v>
      </c>
      <c r="F10" s="41">
        <v>715</v>
      </c>
      <c r="G10" s="41">
        <v>153</v>
      </c>
      <c r="H10" s="41">
        <v>200</v>
      </c>
      <c r="I10" s="41">
        <v>200</v>
      </c>
      <c r="J10" s="41">
        <v>162</v>
      </c>
      <c r="K10" s="37" t="s">
        <v>59</v>
      </c>
      <c r="L10" s="6">
        <v>581595000</v>
      </c>
      <c r="M10" s="6">
        <v>180000000</v>
      </c>
      <c r="N10" s="6">
        <v>319000000</v>
      </c>
      <c r="O10" s="6">
        <v>313000000</v>
      </c>
      <c r="P10" s="6">
        <f>SUM(L10:O10)</f>
        <v>1393595000</v>
      </c>
    </row>
    <row r="11" spans="1:17" ht="36.75" x14ac:dyDescent="0.25">
      <c r="A11" s="10"/>
      <c r="B11" s="9"/>
      <c r="C11" s="1"/>
      <c r="D11" s="21" t="s">
        <v>22</v>
      </c>
      <c r="E11" s="33" t="s">
        <v>60</v>
      </c>
      <c r="F11" s="4">
        <v>1</v>
      </c>
      <c r="G11" s="4">
        <v>0.25</v>
      </c>
      <c r="H11" s="4">
        <v>0.25</v>
      </c>
      <c r="I11" s="4">
        <v>0.25</v>
      </c>
      <c r="J11" s="4">
        <v>0.25</v>
      </c>
      <c r="K11" s="4" t="s">
        <v>61</v>
      </c>
      <c r="L11" s="5">
        <v>686405000</v>
      </c>
      <c r="M11" s="5">
        <v>200000000</v>
      </c>
      <c r="N11" s="5">
        <v>170000000</v>
      </c>
      <c r="O11" s="5">
        <v>200000000</v>
      </c>
      <c r="P11" s="6">
        <v>800000000</v>
      </c>
      <c r="Q11" s="46"/>
    </row>
    <row r="12" spans="1:17" x14ac:dyDescent="0.25">
      <c r="A12" s="10"/>
      <c r="B12" s="9"/>
      <c r="C12" s="1"/>
      <c r="D12" s="8"/>
      <c r="E12" s="4"/>
      <c r="F12" s="4"/>
      <c r="G12" s="4"/>
      <c r="H12" s="4"/>
      <c r="I12" s="4"/>
      <c r="J12" s="4"/>
      <c r="K12" s="4"/>
      <c r="L12" s="5"/>
      <c r="M12" s="5"/>
      <c r="N12" s="5"/>
      <c r="O12" s="5"/>
      <c r="P12" s="6">
        <f t="shared" ref="P12" si="0">SUM(L12:O12)</f>
        <v>0</v>
      </c>
    </row>
    <row r="13" spans="1:17" x14ac:dyDescent="0.25">
      <c r="A13" s="106" t="s">
        <v>14</v>
      </c>
      <c r="B13" s="107"/>
      <c r="C13" s="110">
        <f>SUM(C11:C12)</f>
        <v>0</v>
      </c>
      <c r="D13" s="112" t="s">
        <v>10</v>
      </c>
      <c r="E13" s="112"/>
      <c r="F13" s="112"/>
      <c r="G13" s="112"/>
      <c r="H13" s="112"/>
      <c r="I13" s="112"/>
      <c r="J13" s="112"/>
      <c r="K13" s="113"/>
      <c r="L13" s="1">
        <f>SUM(L6:L12)</f>
        <v>1268000000</v>
      </c>
      <c r="M13" s="1">
        <f>SUM(M6:M12)</f>
        <v>1200000000</v>
      </c>
      <c r="N13" s="1">
        <f>SUM(N6:N12)</f>
        <v>1389000000</v>
      </c>
      <c r="O13" s="1">
        <f>SUM(O6:O12)</f>
        <v>1363000000</v>
      </c>
      <c r="P13" s="2">
        <v>5220000000</v>
      </c>
    </row>
    <row r="14" spans="1:17" ht="15.75" thickBot="1" x14ac:dyDescent="0.3">
      <c r="A14" s="108"/>
      <c r="B14" s="109"/>
      <c r="C14" s="111"/>
      <c r="D14" s="114" t="s">
        <v>9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  <c r="P14" s="3"/>
    </row>
    <row r="15" spans="1:17" hidden="1" x14ac:dyDescent="0.25">
      <c r="L15" s="71">
        <v>1268000000</v>
      </c>
      <c r="M15" s="71">
        <v>1200000000</v>
      </c>
      <c r="N15" s="71">
        <v>1389000000</v>
      </c>
      <c r="O15" s="71">
        <v>1363000000</v>
      </c>
    </row>
    <row r="16" spans="1:17" hidden="1" x14ac:dyDescent="0.25">
      <c r="L16" s="69">
        <f>L15-L13</f>
        <v>0</v>
      </c>
      <c r="M16" s="69">
        <f>M13-M15</f>
        <v>0</v>
      </c>
      <c r="N16" s="69">
        <f>N13-N15</f>
        <v>0</v>
      </c>
      <c r="O16" s="69">
        <f>O13-O15</f>
        <v>0</v>
      </c>
    </row>
    <row r="17" hidden="1" x14ac:dyDescent="0.25"/>
  </sheetData>
  <mergeCells count="9">
    <mergeCell ref="A1:P1"/>
    <mergeCell ref="A2:P2"/>
    <mergeCell ref="A3:P3"/>
    <mergeCell ref="A4:P4"/>
    <mergeCell ref="A13:B14"/>
    <mergeCell ref="C13:C14"/>
    <mergeCell ref="D13:K13"/>
    <mergeCell ref="D14:O14"/>
    <mergeCell ref="D6:D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zoomScale="80" zoomScaleNormal="80" workbookViewId="0">
      <selection activeCell="A18" sqref="A18:XFD26"/>
    </sheetView>
  </sheetViews>
  <sheetFormatPr baseColWidth="10" defaultRowHeight="15" x14ac:dyDescent="0.25"/>
  <cols>
    <col min="1" max="2" width="11.5703125" customWidth="1"/>
    <col min="3" max="3" width="16.140625" bestFit="1" customWidth="1"/>
    <col min="4" max="4" width="27.140625" bestFit="1" customWidth="1"/>
    <col min="5" max="8" width="5.42578125" hidden="1" customWidth="1"/>
    <col min="9" max="9" width="7.7109375" hidden="1" customWidth="1"/>
    <col min="10" max="10" width="14" bestFit="1" customWidth="1"/>
    <col min="11" max="11" width="26.85546875" bestFit="1" customWidth="1"/>
    <col min="12" max="17" width="15" bestFit="1" customWidth="1"/>
  </cols>
  <sheetData>
    <row r="1" spans="1:17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7" ht="18.75" x14ac:dyDescent="0.3">
      <c r="A2" s="100" t="s">
        <v>23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7" ht="18.75" x14ac:dyDescent="0.3">
      <c r="A3" s="100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7" ht="15.75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7" ht="79.5" thickBot="1" x14ac:dyDescent="0.3">
      <c r="A5" s="15" t="s">
        <v>11</v>
      </c>
      <c r="B5" s="15" t="s">
        <v>12</v>
      </c>
      <c r="C5" s="15" t="s">
        <v>13</v>
      </c>
      <c r="D5" s="16" t="s">
        <v>1</v>
      </c>
      <c r="E5" s="47" t="s">
        <v>55</v>
      </c>
      <c r="F5" s="47">
        <v>2020</v>
      </c>
      <c r="G5" s="47">
        <v>2021</v>
      </c>
      <c r="H5" s="47">
        <v>2022</v>
      </c>
      <c r="I5" s="47">
        <v>2023</v>
      </c>
      <c r="J5" s="17" t="s">
        <v>2</v>
      </c>
      <c r="K5" s="17" t="s">
        <v>4</v>
      </c>
      <c r="L5" s="18" t="s">
        <v>3</v>
      </c>
      <c r="M5" s="18" t="s">
        <v>5</v>
      </c>
      <c r="N5" s="18" t="s">
        <v>6</v>
      </c>
      <c r="O5" s="18" t="s">
        <v>7</v>
      </c>
      <c r="P5" s="19" t="s">
        <v>8</v>
      </c>
    </row>
    <row r="6" spans="1:17" ht="60.75" x14ac:dyDescent="0.25">
      <c r="A6" s="55" t="s">
        <v>116</v>
      </c>
      <c r="B6" s="54" t="s">
        <v>117</v>
      </c>
      <c r="C6" s="62">
        <v>10496698001</v>
      </c>
      <c r="D6" s="120" t="s">
        <v>121</v>
      </c>
      <c r="E6" s="49"/>
      <c r="F6" s="49"/>
      <c r="G6" s="49"/>
      <c r="H6" s="49"/>
      <c r="I6" s="49"/>
      <c r="J6" s="48" t="s">
        <v>63</v>
      </c>
      <c r="K6" s="48" t="s">
        <v>64</v>
      </c>
      <c r="L6" s="13">
        <v>1</v>
      </c>
      <c r="M6" s="13">
        <v>1</v>
      </c>
      <c r="N6" s="13">
        <v>1</v>
      </c>
      <c r="O6" s="13">
        <v>1</v>
      </c>
      <c r="P6" s="13">
        <v>4</v>
      </c>
    </row>
    <row r="7" spans="1:17" ht="49.5" thickBot="1" x14ac:dyDescent="0.3">
      <c r="A7" s="55" t="s">
        <v>118</v>
      </c>
      <c r="B7" s="54" t="s">
        <v>119</v>
      </c>
      <c r="C7" s="62">
        <v>2618413726</v>
      </c>
      <c r="D7" s="121"/>
      <c r="E7" s="42">
        <v>6500</v>
      </c>
      <c r="F7" s="42">
        <v>500</v>
      </c>
      <c r="G7" s="42">
        <v>2000</v>
      </c>
      <c r="H7" s="42">
        <v>2000</v>
      </c>
      <c r="I7" s="42">
        <v>2000</v>
      </c>
      <c r="J7" s="48" t="s">
        <v>62</v>
      </c>
      <c r="K7" s="37" t="s">
        <v>59</v>
      </c>
      <c r="L7" s="13">
        <v>97999999</v>
      </c>
      <c r="M7" s="13">
        <v>250000000</v>
      </c>
      <c r="N7" s="13">
        <v>328050000</v>
      </c>
      <c r="O7" s="13">
        <v>297050000</v>
      </c>
      <c r="P7" s="13">
        <v>1249999996</v>
      </c>
      <c r="Q7" s="46"/>
    </row>
    <row r="8" spans="1:17" ht="72.75" x14ac:dyDescent="0.25">
      <c r="A8" s="10"/>
      <c r="B8" s="9"/>
      <c r="C8" s="1"/>
      <c r="D8" s="116" t="s">
        <v>50</v>
      </c>
      <c r="E8" s="21"/>
      <c r="F8" s="21"/>
      <c r="G8" s="21"/>
      <c r="H8" s="21"/>
      <c r="I8" s="21"/>
      <c r="J8" s="33" t="s">
        <v>65</v>
      </c>
      <c r="K8" s="33" t="s">
        <v>67</v>
      </c>
      <c r="L8" s="5">
        <v>207000001</v>
      </c>
      <c r="M8" s="5">
        <v>50000000</v>
      </c>
      <c r="N8" s="5">
        <v>50000000</v>
      </c>
      <c r="O8" s="5">
        <v>50000000</v>
      </c>
      <c r="P8" s="6">
        <v>200000000</v>
      </c>
    </row>
    <row r="9" spans="1:17" ht="72.75" x14ac:dyDescent="0.25">
      <c r="A9" s="10"/>
      <c r="B9" s="9"/>
      <c r="C9" s="1"/>
      <c r="D9" s="119"/>
      <c r="E9" s="21">
        <v>2800</v>
      </c>
      <c r="F9" s="21">
        <v>700</v>
      </c>
      <c r="G9" s="21">
        <v>700</v>
      </c>
      <c r="H9" s="21">
        <v>700</v>
      </c>
      <c r="I9" s="21">
        <v>700</v>
      </c>
      <c r="J9" s="33" t="s">
        <v>66</v>
      </c>
      <c r="K9" s="33" t="s">
        <v>68</v>
      </c>
      <c r="L9" s="5">
        <v>450000000</v>
      </c>
      <c r="M9" s="5">
        <v>250000000</v>
      </c>
      <c r="N9" s="5">
        <v>350000000</v>
      </c>
      <c r="O9" s="5">
        <v>350000000</v>
      </c>
      <c r="P9" s="6">
        <v>1400000000</v>
      </c>
    </row>
    <row r="10" spans="1:17" ht="60.75" x14ac:dyDescent="0.25">
      <c r="A10" s="10"/>
      <c r="B10" s="9"/>
      <c r="C10" s="1"/>
      <c r="D10" s="118" t="s">
        <v>51</v>
      </c>
      <c r="E10" s="21"/>
      <c r="F10" s="21"/>
      <c r="G10" s="21"/>
      <c r="H10" s="21"/>
      <c r="I10" s="21"/>
      <c r="J10" s="33" t="s">
        <v>69</v>
      </c>
      <c r="K10" s="33" t="s">
        <v>67</v>
      </c>
      <c r="L10" s="5">
        <v>0</v>
      </c>
      <c r="M10" s="5">
        <v>10000000</v>
      </c>
      <c r="N10" s="5">
        <v>0</v>
      </c>
      <c r="O10" s="5">
        <v>0</v>
      </c>
      <c r="P10" s="6">
        <f t="shared" ref="P10:P15" si="0">SUM(L10:O10)</f>
        <v>10000000</v>
      </c>
    </row>
    <row r="11" spans="1:17" ht="60.75" x14ac:dyDescent="0.25">
      <c r="A11" s="10"/>
      <c r="B11" s="9"/>
      <c r="C11" s="1"/>
      <c r="D11" s="117"/>
      <c r="E11" s="8">
        <v>7000</v>
      </c>
      <c r="F11" s="8">
        <v>0</v>
      </c>
      <c r="G11" s="8">
        <v>2300</v>
      </c>
      <c r="H11" s="8">
        <v>2350</v>
      </c>
      <c r="I11" s="8">
        <v>2350</v>
      </c>
      <c r="J11" s="33" t="s">
        <v>70</v>
      </c>
      <c r="K11" s="33" t="s">
        <v>68</v>
      </c>
      <c r="L11" s="5">
        <v>0</v>
      </c>
      <c r="M11" s="5">
        <v>150000000</v>
      </c>
      <c r="N11" s="5">
        <v>180950000</v>
      </c>
      <c r="O11" s="5">
        <v>180950000</v>
      </c>
      <c r="P11" s="6">
        <f t="shared" si="0"/>
        <v>511900000</v>
      </c>
    </row>
    <row r="12" spans="1:17" ht="72.75" x14ac:dyDescent="0.25">
      <c r="A12" s="10"/>
      <c r="B12" s="9"/>
      <c r="C12" s="1"/>
      <c r="D12" s="119"/>
      <c r="E12" s="8"/>
      <c r="F12" s="8"/>
      <c r="G12" s="8"/>
      <c r="H12" s="8"/>
      <c r="I12" s="8"/>
      <c r="J12" s="33" t="s">
        <v>71</v>
      </c>
      <c r="K12" s="4" t="s">
        <v>72</v>
      </c>
      <c r="L12" s="5">
        <v>0</v>
      </c>
      <c r="M12" s="5">
        <v>34000000</v>
      </c>
      <c r="N12" s="5">
        <v>44000000</v>
      </c>
      <c r="O12" s="5">
        <v>44000000</v>
      </c>
      <c r="P12" s="6">
        <f t="shared" si="0"/>
        <v>122000000</v>
      </c>
    </row>
    <row r="13" spans="1:17" x14ac:dyDescent="0.25">
      <c r="A13" s="10"/>
      <c r="B13" s="9"/>
      <c r="C13" s="1"/>
      <c r="D13" s="8"/>
      <c r="E13" s="8"/>
      <c r="F13" s="8"/>
      <c r="G13" s="8"/>
      <c r="H13" s="8"/>
      <c r="I13" s="8"/>
      <c r="J13" s="4"/>
      <c r="K13" s="4"/>
      <c r="L13" s="7"/>
      <c r="M13" s="5"/>
      <c r="N13" s="5"/>
      <c r="O13" s="5"/>
      <c r="P13" s="6">
        <f t="shared" si="0"/>
        <v>0</v>
      </c>
    </row>
    <row r="14" spans="1:17" x14ac:dyDescent="0.25">
      <c r="A14" s="10"/>
      <c r="B14" s="9"/>
      <c r="C14" s="1"/>
      <c r="D14" s="8"/>
      <c r="E14" s="8"/>
      <c r="F14" s="8"/>
      <c r="G14" s="8"/>
      <c r="H14" s="8"/>
      <c r="I14" s="8"/>
      <c r="J14" s="4"/>
      <c r="K14" s="4"/>
      <c r="L14" s="5"/>
      <c r="M14" s="5"/>
      <c r="N14" s="5"/>
      <c r="O14" s="5"/>
      <c r="P14" s="6">
        <f t="shared" si="0"/>
        <v>0</v>
      </c>
    </row>
    <row r="15" spans="1:17" x14ac:dyDescent="0.25">
      <c r="A15" s="10"/>
      <c r="B15" s="9"/>
      <c r="C15" s="1"/>
      <c r="D15" s="8"/>
      <c r="E15" s="8"/>
      <c r="F15" s="8"/>
      <c r="G15" s="8"/>
      <c r="H15" s="8"/>
      <c r="I15" s="8"/>
      <c r="J15" s="4"/>
      <c r="K15" s="4"/>
      <c r="L15" s="5"/>
      <c r="M15" s="5"/>
      <c r="N15" s="5"/>
      <c r="O15" s="5"/>
      <c r="P15" s="6">
        <f t="shared" si="0"/>
        <v>0</v>
      </c>
    </row>
    <row r="16" spans="1:17" x14ac:dyDescent="0.25">
      <c r="A16" s="106" t="s">
        <v>14</v>
      </c>
      <c r="B16" s="107"/>
      <c r="C16" s="110">
        <v>10496698001</v>
      </c>
      <c r="D16" s="112" t="s">
        <v>10</v>
      </c>
      <c r="E16" s="112"/>
      <c r="F16" s="112"/>
      <c r="G16" s="112"/>
      <c r="H16" s="112"/>
      <c r="I16" s="112"/>
      <c r="J16" s="112"/>
      <c r="K16" s="113"/>
      <c r="L16" s="1">
        <f>SUM(L7:L15)</f>
        <v>755000000</v>
      </c>
      <c r="M16" s="1">
        <f t="shared" ref="M16:O16" si="1">SUM(M7:M15)</f>
        <v>744000000</v>
      </c>
      <c r="N16" s="1">
        <f t="shared" si="1"/>
        <v>953000000</v>
      </c>
      <c r="O16" s="1">
        <f t="shared" si="1"/>
        <v>922000000</v>
      </c>
      <c r="P16" s="2">
        <f>SUM(P6:P15)</f>
        <v>3493900000</v>
      </c>
    </row>
    <row r="17" spans="1:17" ht="15.75" thickBot="1" x14ac:dyDescent="0.3">
      <c r="A17" s="108"/>
      <c r="B17" s="109"/>
      <c r="C17" s="111"/>
      <c r="D17" s="114" t="s">
        <v>9</v>
      </c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  <c r="P17" s="3"/>
    </row>
    <row r="18" spans="1:17" hidden="1" x14ac:dyDescent="0.25">
      <c r="L18" s="72">
        <v>1555000000</v>
      </c>
      <c r="M18" s="72">
        <v>1471000000</v>
      </c>
      <c r="N18" s="72">
        <v>1703000000</v>
      </c>
      <c r="O18" s="72">
        <v>1672000000</v>
      </c>
    </row>
    <row r="19" spans="1:17" hidden="1" x14ac:dyDescent="0.25">
      <c r="L19" s="46"/>
    </row>
    <row r="20" spans="1:17" hidden="1" x14ac:dyDescent="0.25">
      <c r="M20" s="46">
        <f>M24+M16</f>
        <v>1471000000</v>
      </c>
      <c r="N20" s="46">
        <f>N16+N24</f>
        <v>1703000000</v>
      </c>
      <c r="O20" s="46">
        <f>O24+O16</f>
        <v>1672000000</v>
      </c>
    </row>
    <row r="21" spans="1:17" hidden="1" x14ac:dyDescent="0.25">
      <c r="M21" s="46">
        <f>M20-M18</f>
        <v>0</v>
      </c>
      <c r="N21" s="46">
        <f>N20-N18</f>
        <v>0</v>
      </c>
      <c r="O21" s="46">
        <f>O20-O18</f>
        <v>0</v>
      </c>
    </row>
    <row r="22" spans="1:17" hidden="1" x14ac:dyDescent="0.25">
      <c r="M22" s="46"/>
    </row>
    <row r="23" spans="1:17" hidden="1" x14ac:dyDescent="0.25">
      <c r="L23" s="1"/>
      <c r="M23" s="1"/>
      <c r="N23" s="1"/>
      <c r="O23" s="1"/>
      <c r="P23" s="2"/>
    </row>
    <row r="24" spans="1:17" hidden="1" x14ac:dyDescent="0.25">
      <c r="L24" s="1">
        <v>800000000</v>
      </c>
      <c r="M24" s="1">
        <v>727000000</v>
      </c>
      <c r="N24" s="1">
        <v>750000000</v>
      </c>
      <c r="O24" s="1">
        <v>750000000</v>
      </c>
      <c r="P24" s="1">
        <f>SUM(L24:O24)</f>
        <v>3027000000</v>
      </c>
      <c r="Q24" s="46"/>
    </row>
    <row r="25" spans="1:17" hidden="1" x14ac:dyDescent="0.25"/>
    <row r="26" spans="1:17" hidden="1" x14ac:dyDescent="0.25"/>
  </sheetData>
  <mergeCells count="11">
    <mergeCell ref="A1:P1"/>
    <mergeCell ref="A2:P2"/>
    <mergeCell ref="A3:P3"/>
    <mergeCell ref="A4:P4"/>
    <mergeCell ref="A16:B17"/>
    <mergeCell ref="C16:C17"/>
    <mergeCell ref="D16:K16"/>
    <mergeCell ref="D17:O17"/>
    <mergeCell ref="D10:D12"/>
    <mergeCell ref="D6:D7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D1" zoomScale="130" zoomScaleNormal="130" workbookViewId="0">
      <selection activeCell="L10" sqref="L10:O10"/>
    </sheetView>
  </sheetViews>
  <sheetFormatPr baseColWidth="10" defaultRowHeight="15" x14ac:dyDescent="0.25"/>
  <cols>
    <col min="1" max="3" width="11.5703125" customWidth="1"/>
    <col min="4" max="4" width="26" customWidth="1"/>
    <col min="5" max="9" width="5.42578125" hidden="1" customWidth="1"/>
    <col min="10" max="10" width="14" bestFit="1" customWidth="1"/>
    <col min="11" max="11" width="26.85546875" bestFit="1" customWidth="1"/>
    <col min="12" max="12" width="17.7109375" customWidth="1"/>
    <col min="13" max="15" width="15" bestFit="1" customWidth="1"/>
    <col min="16" max="16" width="16.85546875" customWidth="1"/>
  </cols>
  <sheetData>
    <row r="1" spans="1:16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6" ht="18.75" x14ac:dyDescent="0.3">
      <c r="A2" s="100" t="s">
        <v>24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6" ht="18.75" x14ac:dyDescent="0.3">
      <c r="A3" s="100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6" ht="15.75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6" ht="79.5" thickBot="1" x14ac:dyDescent="0.3">
      <c r="A5" s="15" t="s">
        <v>11</v>
      </c>
      <c r="B5" s="15" t="s">
        <v>12</v>
      </c>
      <c r="C5" s="15" t="s">
        <v>13</v>
      </c>
      <c r="D5" s="16" t="s">
        <v>1</v>
      </c>
      <c r="E5" s="47" t="s">
        <v>55</v>
      </c>
      <c r="F5" s="47">
        <v>2020</v>
      </c>
      <c r="G5" s="47">
        <v>2021</v>
      </c>
      <c r="H5" s="47">
        <v>2022</v>
      </c>
      <c r="I5" s="47">
        <v>2023</v>
      </c>
      <c r="J5" s="17" t="s">
        <v>2</v>
      </c>
      <c r="K5" s="17" t="s">
        <v>4</v>
      </c>
      <c r="L5" s="18" t="s">
        <v>3</v>
      </c>
      <c r="M5" s="18" t="s">
        <v>5</v>
      </c>
      <c r="N5" s="18" t="s">
        <v>6</v>
      </c>
      <c r="O5" s="18" t="s">
        <v>7</v>
      </c>
      <c r="P5" s="19" t="s">
        <v>8</v>
      </c>
    </row>
    <row r="6" spans="1:16" ht="60.75" x14ac:dyDescent="0.25">
      <c r="A6" s="55"/>
      <c r="B6" s="11"/>
      <c r="C6" s="20"/>
      <c r="D6" s="21" t="s">
        <v>25</v>
      </c>
      <c r="E6" s="42">
        <v>3500</v>
      </c>
      <c r="F6" s="42">
        <v>875</v>
      </c>
      <c r="G6" s="42">
        <v>875</v>
      </c>
      <c r="H6" s="42">
        <v>875</v>
      </c>
      <c r="I6" s="42">
        <v>875</v>
      </c>
      <c r="J6" s="48" t="s">
        <v>73</v>
      </c>
      <c r="K6" s="12" t="s">
        <v>74</v>
      </c>
      <c r="L6" s="13">
        <v>700000000</v>
      </c>
      <c r="M6" s="13">
        <v>600000000</v>
      </c>
      <c r="N6" s="13">
        <v>600000000</v>
      </c>
      <c r="O6" s="13">
        <v>600000000</v>
      </c>
      <c r="P6" s="14">
        <f>SUM(L6:O6)</f>
        <v>2500000000</v>
      </c>
    </row>
    <row r="7" spans="1:16" ht="72.75" x14ac:dyDescent="0.25">
      <c r="A7" s="10"/>
      <c r="B7" s="9"/>
      <c r="C7" s="1"/>
      <c r="D7" s="21" t="s">
        <v>26</v>
      </c>
      <c r="E7" s="21">
        <v>3200</v>
      </c>
      <c r="F7" s="21">
        <v>800</v>
      </c>
      <c r="G7" s="21">
        <v>800</v>
      </c>
      <c r="H7" s="21">
        <v>800</v>
      </c>
      <c r="I7" s="21">
        <v>800</v>
      </c>
      <c r="J7" s="48" t="s">
        <v>75</v>
      </c>
      <c r="K7" s="12" t="s">
        <v>74</v>
      </c>
      <c r="L7" s="5">
        <v>100000000</v>
      </c>
      <c r="M7" s="5">
        <v>127000000</v>
      </c>
      <c r="N7" s="5">
        <v>150000000</v>
      </c>
      <c r="O7" s="5">
        <v>150000000</v>
      </c>
      <c r="P7" s="6">
        <f t="shared" ref="P7:P10" si="0">SUM(L7:O7)</f>
        <v>527000000</v>
      </c>
    </row>
    <row r="8" spans="1:16" x14ac:dyDescent="0.25">
      <c r="A8" s="10"/>
      <c r="B8" s="9"/>
      <c r="C8" s="1"/>
      <c r="D8" s="8"/>
      <c r="E8" s="8"/>
      <c r="F8" s="8"/>
      <c r="G8" s="8"/>
      <c r="H8" s="8"/>
      <c r="I8" s="8"/>
      <c r="J8" s="4"/>
      <c r="K8" s="4"/>
      <c r="L8" s="5"/>
      <c r="M8" s="5"/>
      <c r="N8" s="5"/>
      <c r="O8" s="5"/>
      <c r="P8" s="6">
        <f t="shared" si="0"/>
        <v>0</v>
      </c>
    </row>
    <row r="9" spans="1:16" x14ac:dyDescent="0.25">
      <c r="A9" s="10"/>
      <c r="B9" s="9"/>
      <c r="C9" s="1"/>
      <c r="D9" s="8"/>
      <c r="E9" s="8"/>
      <c r="F9" s="8"/>
      <c r="G9" s="8"/>
      <c r="H9" s="8"/>
      <c r="I9" s="8"/>
      <c r="J9" s="4"/>
      <c r="K9" s="4"/>
      <c r="L9" s="5"/>
      <c r="M9" s="5"/>
      <c r="N9" s="5"/>
      <c r="O9" s="5"/>
      <c r="P9" s="6">
        <f t="shared" si="0"/>
        <v>0</v>
      </c>
    </row>
    <row r="10" spans="1:16" x14ac:dyDescent="0.25">
      <c r="A10" s="106" t="s">
        <v>14</v>
      </c>
      <c r="B10" s="107"/>
      <c r="C10" s="110">
        <f>SUM(C6:C9)</f>
        <v>0</v>
      </c>
      <c r="D10" s="112" t="s">
        <v>10</v>
      </c>
      <c r="E10" s="112"/>
      <c r="F10" s="112"/>
      <c r="G10" s="112"/>
      <c r="H10" s="112"/>
      <c r="I10" s="112"/>
      <c r="J10" s="112"/>
      <c r="K10" s="113"/>
      <c r="L10" s="1">
        <f>SUM(L6:L9)</f>
        <v>800000000</v>
      </c>
      <c r="M10" s="1">
        <f>SUM(M6:M9)</f>
        <v>727000000</v>
      </c>
      <c r="N10" s="1">
        <f>SUM(N6:N9)</f>
        <v>750000000</v>
      </c>
      <c r="O10" s="1">
        <f>SUM(O6:O9)</f>
        <v>750000000</v>
      </c>
      <c r="P10" s="2">
        <f t="shared" si="0"/>
        <v>3027000000</v>
      </c>
    </row>
    <row r="11" spans="1:16" ht="15.75" thickBot="1" x14ac:dyDescent="0.3">
      <c r="A11" s="108"/>
      <c r="B11" s="109"/>
      <c r="C11" s="111"/>
      <c r="D11" s="114" t="s">
        <v>9</v>
      </c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  <c r="P11" s="3"/>
    </row>
  </sheetData>
  <mergeCells count="8">
    <mergeCell ref="A1:P1"/>
    <mergeCell ref="A2:P2"/>
    <mergeCell ref="A3:P3"/>
    <mergeCell ref="A4:P4"/>
    <mergeCell ref="A10:B11"/>
    <mergeCell ref="C10:C11"/>
    <mergeCell ref="D10:K10"/>
    <mergeCell ref="D11:O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10" zoomScale="90" zoomScaleNormal="90" workbookViewId="0">
      <selection activeCell="A22" sqref="A22:XFD22"/>
    </sheetView>
  </sheetViews>
  <sheetFormatPr baseColWidth="10" defaultRowHeight="15" x14ac:dyDescent="0.25"/>
  <cols>
    <col min="1" max="3" width="11.5703125" customWidth="1"/>
    <col min="4" max="4" width="23.28515625" customWidth="1"/>
    <col min="5" max="9" width="5.42578125" hidden="1" customWidth="1"/>
    <col min="10" max="10" width="16.7109375" customWidth="1"/>
    <col min="11" max="11" width="26.85546875" bestFit="1" customWidth="1"/>
    <col min="12" max="12" width="19.42578125" customWidth="1"/>
    <col min="13" max="15" width="16" bestFit="1" customWidth="1"/>
    <col min="16" max="16" width="17.140625" bestFit="1" customWidth="1"/>
  </cols>
  <sheetData>
    <row r="1" spans="1:16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</row>
    <row r="2" spans="1:16" ht="18.75" x14ac:dyDescent="0.3">
      <c r="A2" s="100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</row>
    <row r="3" spans="1:16" ht="18.75" x14ac:dyDescent="0.3">
      <c r="A3" s="100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6" ht="15.75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6" ht="79.5" thickBot="1" x14ac:dyDescent="0.3">
      <c r="A5" s="15" t="s">
        <v>11</v>
      </c>
      <c r="B5" s="15" t="s">
        <v>12</v>
      </c>
      <c r="C5" s="15" t="s">
        <v>13</v>
      </c>
      <c r="D5" s="16" t="s">
        <v>1</v>
      </c>
      <c r="E5" s="47" t="s">
        <v>55</v>
      </c>
      <c r="F5" s="47">
        <v>2020</v>
      </c>
      <c r="G5" s="47">
        <v>2021</v>
      </c>
      <c r="H5" s="47">
        <v>2022</v>
      </c>
      <c r="I5" s="47">
        <v>2023</v>
      </c>
      <c r="J5" s="17" t="s">
        <v>2</v>
      </c>
      <c r="K5" s="17" t="s">
        <v>4</v>
      </c>
      <c r="L5" s="18" t="s">
        <v>3</v>
      </c>
      <c r="M5" s="18" t="s">
        <v>5</v>
      </c>
      <c r="N5" s="18" t="s">
        <v>6</v>
      </c>
      <c r="O5" s="18" t="s">
        <v>7</v>
      </c>
      <c r="P5" s="19" t="s">
        <v>8</v>
      </c>
    </row>
    <row r="6" spans="1:16" ht="55.9" customHeight="1" x14ac:dyDescent="0.25">
      <c r="A6" s="22"/>
      <c r="B6" s="11"/>
      <c r="C6" s="20"/>
      <c r="D6" s="21" t="s">
        <v>28</v>
      </c>
      <c r="E6" s="42"/>
      <c r="F6" s="42"/>
      <c r="G6" s="42"/>
      <c r="H6" s="42"/>
      <c r="I6" s="42"/>
      <c r="J6" s="48" t="s">
        <v>76</v>
      </c>
      <c r="K6" s="12" t="s">
        <v>77</v>
      </c>
      <c r="L6" s="13"/>
      <c r="M6" s="13"/>
      <c r="N6" s="13"/>
      <c r="O6" s="13"/>
      <c r="P6" s="14">
        <f>SUM(L6:O6)</f>
        <v>0</v>
      </c>
    </row>
    <row r="7" spans="1:16" ht="96.75" x14ac:dyDescent="0.25">
      <c r="A7" s="10"/>
      <c r="B7" s="9"/>
      <c r="C7" s="1"/>
      <c r="D7" s="21"/>
      <c r="E7" s="21">
        <v>3</v>
      </c>
      <c r="F7" s="21"/>
      <c r="G7" s="21">
        <v>1</v>
      </c>
      <c r="H7" s="21">
        <v>1</v>
      </c>
      <c r="I7" s="21">
        <v>1</v>
      </c>
      <c r="J7" s="33" t="s">
        <v>78</v>
      </c>
      <c r="K7" s="4" t="s">
        <v>79</v>
      </c>
      <c r="L7" s="5"/>
      <c r="M7" s="5">
        <v>400000000</v>
      </c>
      <c r="N7" s="5">
        <v>400000000</v>
      </c>
      <c r="O7" s="5">
        <v>400000000</v>
      </c>
      <c r="P7" s="6">
        <f t="shared" ref="P7:P20" si="0">SUM(L7:O7)</f>
        <v>1200000000</v>
      </c>
    </row>
    <row r="8" spans="1:16" ht="36.75" x14ac:dyDescent="0.25">
      <c r="A8" s="10"/>
      <c r="B8" s="9"/>
      <c r="C8" s="1"/>
      <c r="D8" s="8"/>
      <c r="E8" s="50">
        <v>38</v>
      </c>
      <c r="F8" s="8">
        <v>6</v>
      </c>
      <c r="G8" s="8">
        <v>8</v>
      </c>
      <c r="H8" s="8">
        <v>8</v>
      </c>
      <c r="I8" s="8">
        <v>16</v>
      </c>
      <c r="J8" s="33" t="s">
        <v>80</v>
      </c>
      <c r="K8" s="4" t="s">
        <v>79</v>
      </c>
      <c r="L8" s="5">
        <v>600000000</v>
      </c>
      <c r="M8" s="5">
        <v>252631578</v>
      </c>
      <c r="N8" s="5">
        <v>252631578</v>
      </c>
      <c r="O8" s="5">
        <v>505263160</v>
      </c>
      <c r="P8" s="6">
        <f t="shared" si="0"/>
        <v>1610526316</v>
      </c>
    </row>
    <row r="9" spans="1:16" ht="48.75" x14ac:dyDescent="0.25">
      <c r="A9" s="10"/>
      <c r="B9" s="9"/>
      <c r="C9" s="1"/>
      <c r="D9" s="8"/>
      <c r="E9" s="8">
        <v>1</v>
      </c>
      <c r="F9" s="8"/>
      <c r="G9" s="8"/>
      <c r="H9" s="8">
        <v>1</v>
      </c>
      <c r="I9" s="8"/>
      <c r="J9" s="33" t="s">
        <v>81</v>
      </c>
      <c r="K9" s="33" t="s">
        <v>82</v>
      </c>
      <c r="L9" s="5">
        <v>0</v>
      </c>
      <c r="M9" s="5">
        <v>0</v>
      </c>
      <c r="N9" s="5">
        <v>1200000000</v>
      </c>
      <c r="O9" s="5">
        <v>0</v>
      </c>
      <c r="P9" s="6">
        <f t="shared" si="0"/>
        <v>1200000000</v>
      </c>
    </row>
    <row r="10" spans="1:16" ht="48.75" x14ac:dyDescent="0.25">
      <c r="A10" s="10"/>
      <c r="B10" s="9"/>
      <c r="C10" s="1"/>
      <c r="D10" s="8"/>
      <c r="E10" s="8">
        <v>3</v>
      </c>
      <c r="F10" s="8"/>
      <c r="G10" s="8">
        <v>1</v>
      </c>
      <c r="H10" s="8">
        <v>1</v>
      </c>
      <c r="I10" s="8">
        <v>1</v>
      </c>
      <c r="J10" s="33" t="s">
        <v>83</v>
      </c>
      <c r="K10" s="4" t="s">
        <v>79</v>
      </c>
      <c r="L10" s="5">
        <v>0</v>
      </c>
      <c r="M10" s="5">
        <v>2000000000</v>
      </c>
      <c r="N10" s="5">
        <v>1600715626</v>
      </c>
      <c r="O10" s="5">
        <v>2000000000</v>
      </c>
      <c r="P10" s="6">
        <f t="shared" si="0"/>
        <v>5600715626</v>
      </c>
    </row>
    <row r="11" spans="1:16" ht="36.75" x14ac:dyDescent="0.25">
      <c r="A11" s="10"/>
      <c r="B11" s="9"/>
      <c r="C11" s="1"/>
      <c r="D11" s="8"/>
      <c r="E11" s="8">
        <v>3</v>
      </c>
      <c r="F11" s="8"/>
      <c r="G11" s="8">
        <v>1</v>
      </c>
      <c r="H11" s="8">
        <v>1</v>
      </c>
      <c r="I11" s="8">
        <v>1</v>
      </c>
      <c r="J11" s="33" t="s">
        <v>84</v>
      </c>
      <c r="K11" s="4" t="s">
        <v>79</v>
      </c>
      <c r="L11" s="66">
        <v>1500000000</v>
      </c>
      <c r="M11" s="67">
        <v>600000000</v>
      </c>
      <c r="N11" s="67">
        <v>600000000</v>
      </c>
      <c r="O11" s="67">
        <v>800000000</v>
      </c>
      <c r="P11" s="68">
        <f t="shared" si="0"/>
        <v>3500000000</v>
      </c>
    </row>
    <row r="12" spans="1:16" ht="36.75" x14ac:dyDescent="0.25">
      <c r="A12" s="10"/>
      <c r="B12" s="9"/>
      <c r="C12" s="1"/>
      <c r="D12" s="8"/>
      <c r="E12" s="8">
        <v>3</v>
      </c>
      <c r="F12" s="8"/>
      <c r="G12" s="8">
        <v>1</v>
      </c>
      <c r="H12" s="8">
        <v>1</v>
      </c>
      <c r="I12" s="8">
        <v>1</v>
      </c>
      <c r="J12" s="33" t="s">
        <v>85</v>
      </c>
      <c r="K12" s="4" t="s">
        <v>79</v>
      </c>
      <c r="L12" s="5">
        <v>0</v>
      </c>
      <c r="M12" s="5">
        <v>500000000</v>
      </c>
      <c r="N12" s="5">
        <v>500000000</v>
      </c>
      <c r="O12" s="5">
        <v>800000000</v>
      </c>
      <c r="P12" s="6">
        <f t="shared" si="0"/>
        <v>1800000000</v>
      </c>
    </row>
    <row r="13" spans="1:16" ht="60.75" x14ac:dyDescent="0.25">
      <c r="A13" s="10"/>
      <c r="B13" s="9"/>
      <c r="C13" s="1"/>
      <c r="D13" s="8"/>
      <c r="E13" s="8">
        <v>3</v>
      </c>
      <c r="F13" s="8"/>
      <c r="G13" s="8">
        <v>1</v>
      </c>
      <c r="H13" s="8">
        <v>1</v>
      </c>
      <c r="I13" s="8">
        <v>1</v>
      </c>
      <c r="J13" s="33" t="s">
        <v>86</v>
      </c>
      <c r="K13" s="4" t="s">
        <v>79</v>
      </c>
      <c r="L13" s="67">
        <v>600000000</v>
      </c>
      <c r="M13" s="67">
        <v>300000000</v>
      </c>
      <c r="N13" s="67">
        <v>300000000</v>
      </c>
      <c r="O13" s="67">
        <v>300000000</v>
      </c>
      <c r="P13" s="68">
        <f t="shared" si="0"/>
        <v>1500000000</v>
      </c>
    </row>
    <row r="14" spans="1:16" ht="36.75" x14ac:dyDescent="0.25">
      <c r="A14" s="10"/>
      <c r="B14" s="9"/>
      <c r="C14" s="1"/>
      <c r="D14" s="8"/>
      <c r="E14" s="8">
        <v>15</v>
      </c>
      <c r="F14" s="8"/>
      <c r="G14" s="8">
        <v>5</v>
      </c>
      <c r="H14" s="8">
        <v>5</v>
      </c>
      <c r="I14" s="8">
        <v>5</v>
      </c>
      <c r="J14" s="33" t="s">
        <v>87</v>
      </c>
      <c r="K14" s="4" t="s">
        <v>79</v>
      </c>
      <c r="L14" s="67">
        <v>500000000</v>
      </c>
      <c r="M14" s="67">
        <v>294766259</v>
      </c>
      <c r="N14" s="67">
        <v>200000000</v>
      </c>
      <c r="O14" s="67">
        <v>200000000</v>
      </c>
      <c r="P14" s="68">
        <f t="shared" si="0"/>
        <v>1194766259</v>
      </c>
    </row>
    <row r="15" spans="1:16" ht="36.75" x14ac:dyDescent="0.25">
      <c r="A15" s="10"/>
      <c r="B15" s="9"/>
      <c r="C15" s="1"/>
      <c r="D15" s="8"/>
      <c r="E15" s="8">
        <v>2</v>
      </c>
      <c r="F15" s="8"/>
      <c r="G15" s="8">
        <v>1</v>
      </c>
      <c r="H15" s="8">
        <v>1</v>
      </c>
      <c r="I15" s="8"/>
      <c r="J15" s="33" t="s">
        <v>88</v>
      </c>
      <c r="K15" s="4" t="s">
        <v>79</v>
      </c>
      <c r="L15" s="67">
        <v>400000000</v>
      </c>
      <c r="M15" s="67">
        <v>60000000</v>
      </c>
      <c r="N15" s="67">
        <v>60000000</v>
      </c>
      <c r="O15" s="67">
        <v>20000000</v>
      </c>
      <c r="P15" s="68">
        <f t="shared" si="0"/>
        <v>540000000</v>
      </c>
    </row>
    <row r="16" spans="1:16" ht="48.75" x14ac:dyDescent="0.25">
      <c r="A16" s="10"/>
      <c r="B16" s="9"/>
      <c r="C16" s="1"/>
      <c r="D16" s="8"/>
      <c r="E16" s="8">
        <v>158</v>
      </c>
      <c r="F16" s="8">
        <v>7</v>
      </c>
      <c r="G16" s="8">
        <v>53</v>
      </c>
      <c r="H16" s="8">
        <v>52</v>
      </c>
      <c r="I16" s="8">
        <v>46</v>
      </c>
      <c r="J16" s="33" t="s">
        <v>89</v>
      </c>
      <c r="K16" s="4" t="s">
        <v>90</v>
      </c>
      <c r="L16" s="5">
        <v>650000000</v>
      </c>
      <c r="M16" s="5">
        <v>50316451</v>
      </c>
      <c r="N16" s="5">
        <v>49367084</v>
      </c>
      <c r="O16" s="5">
        <v>43670896</v>
      </c>
      <c r="P16" s="6">
        <f t="shared" si="0"/>
        <v>793354431</v>
      </c>
    </row>
    <row r="17" spans="1:17" ht="48.75" x14ac:dyDescent="0.25">
      <c r="A17" s="10"/>
      <c r="B17" s="9"/>
      <c r="C17" s="1"/>
      <c r="D17" s="8"/>
      <c r="E17" s="8">
        <v>14</v>
      </c>
      <c r="F17" s="8">
        <v>2</v>
      </c>
      <c r="G17" s="8">
        <v>4</v>
      </c>
      <c r="H17" s="8">
        <v>4</v>
      </c>
      <c r="I17" s="8">
        <v>4</v>
      </c>
      <c r="J17" s="33" t="s">
        <v>91</v>
      </c>
      <c r="K17" s="4" t="s">
        <v>90</v>
      </c>
      <c r="L17" s="5">
        <v>478000000</v>
      </c>
      <c r="M17" s="5">
        <v>14285712</v>
      </c>
      <c r="N17" s="5">
        <v>14285712</v>
      </c>
      <c r="O17" s="5">
        <v>14065944</v>
      </c>
      <c r="P17" s="6">
        <f>SUM(L17:O17)</f>
        <v>520637368</v>
      </c>
      <c r="Q17" s="51">
        <v>50</v>
      </c>
    </row>
    <row r="18" spans="1:17" x14ac:dyDescent="0.25">
      <c r="A18" s="10"/>
      <c r="B18" s="9"/>
      <c r="C18" s="1"/>
      <c r="D18" s="8"/>
      <c r="E18" s="8"/>
      <c r="F18" s="8"/>
      <c r="G18" s="8"/>
      <c r="H18" s="8"/>
      <c r="I18" s="8"/>
      <c r="J18" s="4"/>
      <c r="K18" s="4"/>
      <c r="L18" s="5"/>
      <c r="M18" s="5"/>
      <c r="N18" s="5"/>
      <c r="O18" s="5"/>
      <c r="P18" s="6">
        <f t="shared" si="0"/>
        <v>0</v>
      </c>
    </row>
    <row r="19" spans="1:17" x14ac:dyDescent="0.25">
      <c r="A19" s="10"/>
      <c r="B19" s="9"/>
      <c r="C19" s="1"/>
      <c r="D19" s="8"/>
      <c r="E19" s="8"/>
      <c r="F19" s="8"/>
      <c r="G19" s="8"/>
      <c r="H19" s="8"/>
      <c r="I19" s="8"/>
      <c r="J19" s="4"/>
      <c r="K19" s="4"/>
      <c r="L19" s="5"/>
      <c r="M19" s="5"/>
      <c r="N19" s="5"/>
      <c r="O19" s="5"/>
      <c r="P19" s="6">
        <f t="shared" si="0"/>
        <v>0</v>
      </c>
    </row>
    <row r="20" spans="1:17" x14ac:dyDescent="0.25">
      <c r="A20" s="106" t="s">
        <v>14</v>
      </c>
      <c r="B20" s="107"/>
      <c r="C20" s="110">
        <f>SUM(C6:C19)</f>
        <v>0</v>
      </c>
      <c r="D20" s="112" t="s">
        <v>10</v>
      </c>
      <c r="E20" s="112"/>
      <c r="F20" s="112"/>
      <c r="G20" s="112"/>
      <c r="H20" s="112"/>
      <c r="I20" s="112"/>
      <c r="J20" s="112"/>
      <c r="K20" s="113"/>
      <c r="L20" s="1">
        <f>SUM(L6:L19)</f>
        <v>4728000000</v>
      </c>
      <c r="M20" s="1">
        <f>SUM(M6:M19)</f>
        <v>4472000000</v>
      </c>
      <c r="N20" s="1">
        <f>SUM(N6:N19)</f>
        <v>5177000000</v>
      </c>
      <c r="O20" s="1">
        <f>SUM(O6:O19)</f>
        <v>5083000000</v>
      </c>
      <c r="P20" s="2">
        <f t="shared" si="0"/>
        <v>19460000000</v>
      </c>
    </row>
    <row r="21" spans="1:17" ht="15.75" thickBot="1" x14ac:dyDescent="0.3">
      <c r="A21" s="108"/>
      <c r="B21" s="109"/>
      <c r="C21" s="111"/>
      <c r="D21" s="114" t="s">
        <v>9</v>
      </c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5"/>
      <c r="P21" s="3"/>
    </row>
    <row r="22" spans="1:17" hidden="1" x14ac:dyDescent="0.25">
      <c r="L22" s="1">
        <v>4728000000</v>
      </c>
      <c r="M22" s="1">
        <v>4472000000</v>
      </c>
      <c r="N22" s="1">
        <v>5177000000</v>
      </c>
      <c r="O22" s="1">
        <v>5083000000</v>
      </c>
    </row>
    <row r="23" spans="1:17" x14ac:dyDescent="0.25">
      <c r="L23" s="46">
        <f>L22-L20</f>
        <v>0</v>
      </c>
      <c r="N23" s="46">
        <f>N20-N22</f>
        <v>0</v>
      </c>
    </row>
  </sheetData>
  <mergeCells count="8">
    <mergeCell ref="A1:P1"/>
    <mergeCell ref="A2:P2"/>
    <mergeCell ref="A3:P3"/>
    <mergeCell ref="A4:P4"/>
    <mergeCell ref="A20:B21"/>
    <mergeCell ref="C20:C21"/>
    <mergeCell ref="D20:K20"/>
    <mergeCell ref="D21:O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40" zoomScaleNormal="140" workbookViewId="0">
      <selection activeCell="G5" sqref="G1:K1048576"/>
    </sheetView>
  </sheetViews>
  <sheetFormatPr baseColWidth="10" defaultRowHeight="15" x14ac:dyDescent="0.25"/>
  <cols>
    <col min="1" max="1" width="14.7109375" customWidth="1"/>
    <col min="2" max="2" width="13.28515625" bestFit="1" customWidth="1"/>
    <col min="3" max="3" width="13.5703125" bestFit="1" customWidth="1"/>
    <col min="4" max="4" width="21.28515625" customWidth="1"/>
    <col min="5" max="5" width="14" bestFit="1" customWidth="1"/>
    <col min="6" max="6" width="26.85546875" bestFit="1" customWidth="1"/>
    <col min="7" max="11" width="15" customWidth="1"/>
  </cols>
  <sheetData>
    <row r="1" spans="1:11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18.75" x14ac:dyDescent="0.3">
      <c r="A2" s="100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ht="18.75" x14ac:dyDescent="0.3">
      <c r="A3" s="100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15.75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1" ht="63.75" thickBot="1" x14ac:dyDescent="0.3">
      <c r="A5" s="15" t="s">
        <v>11</v>
      </c>
      <c r="B5" s="15" t="s">
        <v>12</v>
      </c>
      <c r="C5" s="15" t="s">
        <v>13</v>
      </c>
      <c r="D5" s="16" t="s">
        <v>1</v>
      </c>
      <c r="E5" s="17" t="s">
        <v>2</v>
      </c>
      <c r="F5" s="17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1" ht="58.9" customHeight="1" x14ac:dyDescent="0.25">
      <c r="A6" s="55" t="s">
        <v>114</v>
      </c>
      <c r="B6" s="63" t="s">
        <v>115</v>
      </c>
      <c r="C6" s="62">
        <v>742290416</v>
      </c>
      <c r="D6" s="21" t="s">
        <v>30</v>
      </c>
      <c r="E6" s="48" t="s">
        <v>92</v>
      </c>
      <c r="F6" s="12" t="s">
        <v>93</v>
      </c>
      <c r="G6" s="13">
        <v>20000000</v>
      </c>
      <c r="H6" s="13">
        <v>20000000</v>
      </c>
      <c r="I6" s="13">
        <v>20000000</v>
      </c>
      <c r="J6" s="13">
        <v>20000000</v>
      </c>
      <c r="K6" s="14">
        <f>SUM(G6:J6)</f>
        <v>80000000</v>
      </c>
    </row>
    <row r="7" spans="1:11" x14ac:dyDescent="0.25">
      <c r="A7" s="10"/>
      <c r="B7" s="9"/>
      <c r="C7" s="1"/>
      <c r="D7" s="21"/>
      <c r="E7" s="4"/>
      <c r="F7" s="4"/>
      <c r="G7" s="5"/>
      <c r="H7" s="5"/>
      <c r="I7" s="5"/>
      <c r="J7" s="5"/>
      <c r="K7" s="6">
        <f t="shared" ref="K7:K11" si="0">SUM(G7:J7)</f>
        <v>0</v>
      </c>
    </row>
    <row r="8" spans="1:11" x14ac:dyDescent="0.25">
      <c r="A8" s="10"/>
      <c r="B8" s="9"/>
      <c r="C8" s="1"/>
      <c r="D8" s="8"/>
      <c r="E8" s="4"/>
      <c r="F8" s="4"/>
      <c r="G8" s="5"/>
      <c r="H8" s="5"/>
      <c r="I8" s="5"/>
      <c r="J8" s="5"/>
      <c r="K8" s="6">
        <f t="shared" si="0"/>
        <v>0</v>
      </c>
    </row>
    <row r="9" spans="1:11" x14ac:dyDescent="0.25">
      <c r="A9" s="10"/>
      <c r="B9" s="9"/>
      <c r="C9" s="1"/>
      <c r="D9" s="8"/>
      <c r="E9" s="4"/>
      <c r="F9" s="4"/>
      <c r="G9" s="5"/>
      <c r="H9" s="5"/>
      <c r="I9" s="5"/>
      <c r="J9" s="5"/>
      <c r="K9" s="6">
        <f t="shared" si="0"/>
        <v>0</v>
      </c>
    </row>
    <row r="10" spans="1:11" x14ac:dyDescent="0.25">
      <c r="A10" s="10"/>
      <c r="B10" s="9"/>
      <c r="C10" s="1"/>
      <c r="D10" s="8"/>
      <c r="E10" s="4"/>
      <c r="F10" s="4"/>
      <c r="G10" s="5"/>
      <c r="H10" s="5"/>
      <c r="I10" s="5"/>
      <c r="J10" s="5"/>
      <c r="K10" s="6">
        <f t="shared" si="0"/>
        <v>0</v>
      </c>
    </row>
    <row r="11" spans="1:11" x14ac:dyDescent="0.25">
      <c r="A11" s="106" t="s">
        <v>14</v>
      </c>
      <c r="B11" s="107"/>
      <c r="C11" s="110">
        <f>SUM(C6:C10)</f>
        <v>742290416</v>
      </c>
      <c r="D11" s="112" t="s">
        <v>10</v>
      </c>
      <c r="E11" s="112"/>
      <c r="F11" s="113"/>
      <c r="G11" s="1">
        <v>19000000</v>
      </c>
      <c r="H11" s="1">
        <v>18000000</v>
      </c>
      <c r="I11" s="1">
        <v>21000000</v>
      </c>
      <c r="J11" s="1">
        <v>22000000</v>
      </c>
      <c r="K11" s="2">
        <f t="shared" si="0"/>
        <v>80000000</v>
      </c>
    </row>
    <row r="12" spans="1:11" ht="15.75" thickBot="1" x14ac:dyDescent="0.3">
      <c r="A12" s="108"/>
      <c r="B12" s="109"/>
      <c r="C12" s="111"/>
      <c r="D12" s="114" t="s">
        <v>9</v>
      </c>
      <c r="E12" s="114"/>
      <c r="F12" s="114"/>
      <c r="G12" s="114"/>
      <c r="H12" s="114"/>
      <c r="I12" s="114"/>
      <c r="J12" s="115"/>
      <c r="K12" s="3"/>
    </row>
  </sheetData>
  <mergeCells count="8">
    <mergeCell ref="A1:K1"/>
    <mergeCell ref="A2:K2"/>
    <mergeCell ref="A3:K3"/>
    <mergeCell ref="A4:K4"/>
    <mergeCell ref="A11:B12"/>
    <mergeCell ref="C11:C12"/>
    <mergeCell ref="D11:F11"/>
    <mergeCell ref="D12:J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D7" zoomScale="120" zoomScaleNormal="120" workbookViewId="0">
      <selection activeCell="D19" sqref="A19:XFD20"/>
    </sheetView>
  </sheetViews>
  <sheetFormatPr baseColWidth="10" defaultRowHeight="15" x14ac:dyDescent="0.25"/>
  <cols>
    <col min="1" max="1" width="16" bestFit="1" customWidth="1"/>
    <col min="2" max="2" width="14.7109375" bestFit="1" customWidth="1"/>
    <col min="3" max="3" width="13.42578125" bestFit="1" customWidth="1"/>
    <col min="4" max="4" width="27.140625" bestFit="1" customWidth="1"/>
    <col min="5" max="5" width="26.5703125" customWidth="1"/>
    <col min="6" max="6" width="28.7109375" customWidth="1"/>
    <col min="7" max="10" width="16.42578125" customWidth="1"/>
    <col min="11" max="11" width="17.85546875" customWidth="1"/>
  </cols>
  <sheetData>
    <row r="1" spans="1:12" ht="18.75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2" ht="18.75" x14ac:dyDescent="0.3">
      <c r="A2" s="100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2" ht="18.75" x14ac:dyDescent="0.3">
      <c r="A3" s="100" t="s">
        <v>15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2" ht="15.75" thickBo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2" ht="63.75" thickBot="1" x14ac:dyDescent="0.3">
      <c r="A5" s="15" t="s">
        <v>11</v>
      </c>
      <c r="B5" s="15" t="s">
        <v>12</v>
      </c>
      <c r="C5" s="15" t="s">
        <v>13</v>
      </c>
      <c r="D5" s="16" t="s">
        <v>1</v>
      </c>
      <c r="E5" s="17" t="s">
        <v>2</v>
      </c>
      <c r="F5" s="17" t="s">
        <v>4</v>
      </c>
      <c r="G5" s="18" t="s">
        <v>3</v>
      </c>
      <c r="H5" s="18" t="s">
        <v>5</v>
      </c>
      <c r="I5" s="18" t="s">
        <v>6</v>
      </c>
      <c r="J5" s="18" t="s">
        <v>7</v>
      </c>
      <c r="K5" s="19" t="s">
        <v>8</v>
      </c>
    </row>
    <row r="6" spans="1:12" ht="63.75" x14ac:dyDescent="0.25">
      <c r="A6" s="64" t="s">
        <v>112</v>
      </c>
      <c r="B6" s="65" t="s">
        <v>113</v>
      </c>
      <c r="C6" s="56">
        <v>383959657</v>
      </c>
      <c r="D6" s="116" t="s">
        <v>32</v>
      </c>
      <c r="E6" s="48" t="s">
        <v>102</v>
      </c>
      <c r="F6" s="48" t="s">
        <v>100</v>
      </c>
      <c r="G6" s="13">
        <v>10000000</v>
      </c>
      <c r="H6" s="13">
        <v>0</v>
      </c>
      <c r="I6" s="13">
        <v>0</v>
      </c>
      <c r="J6" s="13">
        <v>0</v>
      </c>
      <c r="K6" s="13">
        <f>SUM(G6:J6)</f>
        <v>10000000</v>
      </c>
    </row>
    <row r="7" spans="1:12" ht="24.75" x14ac:dyDescent="0.25">
      <c r="A7" s="57"/>
      <c r="B7" s="57"/>
      <c r="C7" s="57"/>
      <c r="D7" s="117"/>
      <c r="E7" s="48" t="s">
        <v>94</v>
      </c>
      <c r="F7" s="48" t="s">
        <v>95</v>
      </c>
      <c r="G7" s="13">
        <v>15000000</v>
      </c>
      <c r="H7" s="13">
        <v>25000000</v>
      </c>
      <c r="I7" s="13">
        <v>25000000</v>
      </c>
      <c r="J7" s="13">
        <v>25000000</v>
      </c>
      <c r="K7" s="14">
        <f>SUM(G7:J7)</f>
        <v>90000000</v>
      </c>
    </row>
    <row r="8" spans="1:12" ht="36.75" x14ac:dyDescent="0.25">
      <c r="A8" s="58"/>
      <c r="B8" s="9"/>
      <c r="C8" s="1"/>
      <c r="D8" s="117"/>
      <c r="E8" s="52" t="s">
        <v>98</v>
      </c>
      <c r="F8" s="48" t="s">
        <v>99</v>
      </c>
      <c r="G8" s="13">
        <v>0</v>
      </c>
      <c r="H8" s="13">
        <v>50000000</v>
      </c>
      <c r="I8" s="13">
        <v>50000000</v>
      </c>
      <c r="J8" s="13">
        <v>50000000</v>
      </c>
      <c r="K8" s="13">
        <f>SUM(G8:J8)</f>
        <v>150000000</v>
      </c>
    </row>
    <row r="9" spans="1:12" ht="48" x14ac:dyDescent="0.25">
      <c r="A9" s="58"/>
      <c r="B9" s="9"/>
      <c r="C9" s="1"/>
      <c r="D9" s="117"/>
      <c r="E9" s="52" t="s">
        <v>106</v>
      </c>
      <c r="F9" s="48" t="s">
        <v>107</v>
      </c>
      <c r="G9" s="13">
        <v>375000000</v>
      </c>
      <c r="H9" s="13">
        <v>300000000</v>
      </c>
      <c r="I9" s="13">
        <v>400000000</v>
      </c>
      <c r="J9" s="13">
        <v>400000000</v>
      </c>
      <c r="K9" s="53">
        <f>SUM(G9:J9)</f>
        <v>1475000000</v>
      </c>
    </row>
    <row r="10" spans="1:12" ht="48" x14ac:dyDescent="0.25">
      <c r="A10" s="58"/>
      <c r="B10" s="9"/>
      <c r="C10" s="1"/>
      <c r="D10" s="117"/>
      <c r="E10" s="52" t="s">
        <v>110</v>
      </c>
      <c r="F10" s="48" t="s">
        <v>111</v>
      </c>
      <c r="G10" s="13">
        <v>436000000</v>
      </c>
      <c r="H10" s="13">
        <v>513000000</v>
      </c>
      <c r="I10" s="13">
        <v>584000000</v>
      </c>
      <c r="J10" s="13">
        <v>566000000</v>
      </c>
      <c r="K10" s="5">
        <f>SUM(G10:J10)</f>
        <v>2099000000</v>
      </c>
    </row>
    <row r="11" spans="1:12" ht="36.75" x14ac:dyDescent="0.25">
      <c r="A11" s="9"/>
      <c r="B11" s="9"/>
      <c r="C11" s="1"/>
      <c r="D11" s="21" t="s">
        <v>33</v>
      </c>
      <c r="E11" s="48" t="s">
        <v>96</v>
      </c>
      <c r="F11" s="48" t="s">
        <v>101</v>
      </c>
      <c r="G11" s="5">
        <v>150000000</v>
      </c>
      <c r="H11" s="5">
        <v>50000000</v>
      </c>
      <c r="I11" s="5">
        <v>50000000</v>
      </c>
      <c r="J11" s="5">
        <v>50000000</v>
      </c>
      <c r="K11" s="6">
        <f t="shared" ref="K11:K16" si="0">SUM(G11:J11)</f>
        <v>300000000</v>
      </c>
    </row>
    <row r="12" spans="1:12" ht="36.75" x14ac:dyDescent="0.25">
      <c r="A12" s="9"/>
      <c r="B12" s="9"/>
      <c r="C12" s="1"/>
      <c r="D12" s="122" t="s">
        <v>34</v>
      </c>
      <c r="E12" s="33" t="s">
        <v>103</v>
      </c>
      <c r="F12" s="4" t="s">
        <v>97</v>
      </c>
      <c r="G12" s="5">
        <v>60000000</v>
      </c>
      <c r="H12" s="5">
        <v>40000000</v>
      </c>
      <c r="I12" s="5">
        <v>40000000</v>
      </c>
      <c r="J12" s="5">
        <v>40000000</v>
      </c>
      <c r="K12" s="6">
        <f t="shared" si="0"/>
        <v>180000000</v>
      </c>
      <c r="L12" s="51"/>
    </row>
    <row r="13" spans="1:12" ht="24.6" customHeight="1" x14ac:dyDescent="0.25">
      <c r="A13" s="9"/>
      <c r="B13" s="9"/>
      <c r="C13" s="1"/>
      <c r="D13" s="123"/>
      <c r="E13" s="33" t="s">
        <v>104</v>
      </c>
      <c r="F13" s="4" t="s">
        <v>105</v>
      </c>
      <c r="G13" s="5">
        <v>0</v>
      </c>
      <c r="H13" s="5">
        <v>20000000</v>
      </c>
      <c r="I13" s="5">
        <v>20000000</v>
      </c>
      <c r="J13" s="5">
        <v>20000000</v>
      </c>
      <c r="K13" s="6">
        <f t="shared" si="0"/>
        <v>60000000</v>
      </c>
    </row>
    <row r="14" spans="1:12" x14ac:dyDescent="0.25">
      <c r="A14" s="9"/>
      <c r="B14" s="9"/>
      <c r="C14" s="1"/>
      <c r="D14" s="123"/>
      <c r="E14" s="4" t="s">
        <v>108</v>
      </c>
      <c r="F14" s="4" t="s">
        <v>105</v>
      </c>
      <c r="G14" s="5">
        <v>50000000</v>
      </c>
      <c r="H14" s="5">
        <v>20000000</v>
      </c>
      <c r="I14" s="5">
        <v>20000000</v>
      </c>
      <c r="J14" s="5">
        <v>15000000</v>
      </c>
      <c r="K14" s="6">
        <f t="shared" si="0"/>
        <v>105000000</v>
      </c>
    </row>
    <row r="15" spans="1:12" x14ac:dyDescent="0.25">
      <c r="A15" s="9"/>
      <c r="B15" s="9"/>
      <c r="C15" s="1"/>
      <c r="D15" s="124"/>
      <c r="E15" s="4" t="s">
        <v>109</v>
      </c>
      <c r="F15" s="4" t="s">
        <v>105</v>
      </c>
      <c r="G15" s="7">
        <v>48000000</v>
      </c>
      <c r="H15" s="5">
        <v>64000000</v>
      </c>
      <c r="I15" s="5">
        <v>64000000</v>
      </c>
      <c r="J15" s="5">
        <v>64000000</v>
      </c>
      <c r="K15" s="6">
        <f t="shared" si="0"/>
        <v>240000000</v>
      </c>
    </row>
    <row r="16" spans="1:12" x14ac:dyDescent="0.25">
      <c r="A16" s="10"/>
      <c r="B16" s="9"/>
      <c r="C16" s="1"/>
      <c r="D16" s="8"/>
      <c r="E16" s="4"/>
      <c r="F16" s="4"/>
      <c r="G16" s="5"/>
      <c r="H16" s="5"/>
      <c r="I16" s="5"/>
      <c r="J16" s="5"/>
      <c r="K16" s="6">
        <f t="shared" si="0"/>
        <v>0</v>
      </c>
    </row>
    <row r="17" spans="1:11" x14ac:dyDescent="0.25">
      <c r="A17" s="106" t="s">
        <v>14</v>
      </c>
      <c r="B17" s="107"/>
      <c r="C17" s="110">
        <v>383959657</v>
      </c>
      <c r="D17" s="112" t="s">
        <v>10</v>
      </c>
      <c r="E17" s="112"/>
      <c r="F17" s="113"/>
      <c r="G17" s="1">
        <f>SUM(G6:G16)</f>
        <v>1144000000</v>
      </c>
      <c r="H17" s="1">
        <f>SUM(H7:H16)</f>
        <v>1082000000</v>
      </c>
      <c r="I17" s="1">
        <f>SUM(I7:I16)</f>
        <v>1253000000</v>
      </c>
      <c r="J17" s="1">
        <f>SUM(J7:J16)</f>
        <v>1230000000</v>
      </c>
      <c r="K17" s="2">
        <f>SUM(K6:K16)</f>
        <v>4709000000</v>
      </c>
    </row>
    <row r="18" spans="1:11" ht="15.75" thickBot="1" x14ac:dyDescent="0.3">
      <c r="A18" s="108"/>
      <c r="B18" s="109"/>
      <c r="C18" s="111"/>
      <c r="D18" s="114" t="s">
        <v>9</v>
      </c>
      <c r="E18" s="114"/>
      <c r="F18" s="114"/>
      <c r="G18" s="114"/>
      <c r="H18" s="114"/>
      <c r="I18" s="114"/>
      <c r="J18" s="115"/>
      <c r="K18" s="3"/>
    </row>
    <row r="19" spans="1:11" hidden="1" x14ac:dyDescent="0.25">
      <c r="G19" s="1">
        <v>1144000000</v>
      </c>
      <c r="H19" s="1">
        <v>1082000000</v>
      </c>
      <c r="I19" s="1">
        <v>1253000000</v>
      </c>
      <c r="J19" s="1">
        <v>1230000000</v>
      </c>
    </row>
    <row r="20" spans="1:11" hidden="1" x14ac:dyDescent="0.25">
      <c r="G20" s="46">
        <f>G19-G17</f>
        <v>0</v>
      </c>
      <c r="H20" s="46">
        <f>H17-H19</f>
        <v>0</v>
      </c>
      <c r="I20" s="46">
        <f>I17-I19</f>
        <v>0</v>
      </c>
      <c r="J20" s="46">
        <f>J17-J19</f>
        <v>0</v>
      </c>
    </row>
  </sheetData>
  <mergeCells count="10">
    <mergeCell ref="A1:K1"/>
    <mergeCell ref="A2:K2"/>
    <mergeCell ref="A3:K3"/>
    <mergeCell ref="A4:K4"/>
    <mergeCell ref="A17:B18"/>
    <mergeCell ref="C17:C18"/>
    <mergeCell ref="D17:F17"/>
    <mergeCell ref="D18:J18"/>
    <mergeCell ref="D6:D10"/>
    <mergeCell ref="D12:D1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opLeftCell="A4" zoomScale="110" zoomScaleNormal="110" workbookViewId="0">
      <selection activeCell="C14" sqref="C14"/>
    </sheetView>
  </sheetViews>
  <sheetFormatPr baseColWidth="10" defaultRowHeight="15" x14ac:dyDescent="0.25"/>
  <cols>
    <col min="1" max="1" width="22.7109375" customWidth="1"/>
    <col min="2" max="2" width="18.85546875" customWidth="1"/>
  </cols>
  <sheetData>
    <row r="2" spans="1:6" x14ac:dyDescent="0.25">
      <c r="A2" s="34" t="s">
        <v>2</v>
      </c>
      <c r="B2" s="9" t="s">
        <v>47</v>
      </c>
      <c r="C2" s="9">
        <v>2020</v>
      </c>
      <c r="D2" s="9">
        <v>2021</v>
      </c>
      <c r="E2" s="9">
        <v>2022</v>
      </c>
      <c r="F2" s="9">
        <v>2023</v>
      </c>
    </row>
    <row r="3" spans="1:6" ht="24" x14ac:dyDescent="0.25">
      <c r="A3" s="37" t="s">
        <v>37</v>
      </c>
      <c r="B3" s="9">
        <v>4000</v>
      </c>
      <c r="C3" s="9">
        <v>800</v>
      </c>
      <c r="D3" s="9">
        <v>1000</v>
      </c>
      <c r="E3" s="9">
        <v>1100</v>
      </c>
      <c r="F3" s="9">
        <v>1100</v>
      </c>
    </row>
    <row r="4" spans="1:6" ht="36" x14ac:dyDescent="0.25">
      <c r="A4" s="35" t="s">
        <v>40</v>
      </c>
      <c r="B4" s="9">
        <v>4000</v>
      </c>
      <c r="C4" s="9">
        <v>700</v>
      </c>
      <c r="D4" s="9">
        <v>1100</v>
      </c>
      <c r="E4" s="9">
        <v>1100</v>
      </c>
      <c r="F4" s="9">
        <v>1100</v>
      </c>
    </row>
    <row r="5" spans="1:6" ht="36" x14ac:dyDescent="0.25">
      <c r="A5" s="35" t="s">
        <v>41</v>
      </c>
      <c r="B5" s="38">
        <v>4000</v>
      </c>
      <c r="C5" s="9">
        <v>1000</v>
      </c>
      <c r="D5" s="9">
        <v>1000</v>
      </c>
      <c r="E5" s="9">
        <v>1000</v>
      </c>
      <c r="F5" s="9">
        <v>1000</v>
      </c>
    </row>
    <row r="6" spans="1:6" ht="24" x14ac:dyDescent="0.25">
      <c r="A6" s="35" t="s">
        <v>42</v>
      </c>
      <c r="B6" s="38">
        <v>401040</v>
      </c>
      <c r="C6" s="9">
        <v>72440</v>
      </c>
      <c r="D6" s="9">
        <v>109600</v>
      </c>
      <c r="E6" s="9">
        <v>109500</v>
      </c>
      <c r="F6" s="9">
        <v>109500</v>
      </c>
    </row>
    <row r="7" spans="1:6" ht="24" x14ac:dyDescent="0.25">
      <c r="A7" s="35" t="s">
        <v>43</v>
      </c>
      <c r="B7" s="38">
        <v>20000</v>
      </c>
      <c r="C7" s="9">
        <v>5000</v>
      </c>
      <c r="D7" s="9">
        <v>5000</v>
      </c>
      <c r="E7" s="9">
        <v>5000</v>
      </c>
      <c r="F7" s="9">
        <v>5000</v>
      </c>
    </row>
    <row r="8" spans="1:6" ht="36" x14ac:dyDescent="0.25">
      <c r="A8" s="35" t="s">
        <v>44</v>
      </c>
      <c r="B8" s="38">
        <v>4000</v>
      </c>
      <c r="C8" s="9">
        <v>1000</v>
      </c>
      <c r="D8" s="9">
        <v>1000</v>
      </c>
      <c r="E8" s="9">
        <v>1000</v>
      </c>
      <c r="F8" s="9">
        <v>1000</v>
      </c>
    </row>
    <row r="9" spans="1:6" ht="24" x14ac:dyDescent="0.25">
      <c r="A9" s="35" t="s">
        <v>45</v>
      </c>
      <c r="B9" s="9">
        <v>18000</v>
      </c>
      <c r="C9" s="9">
        <v>3000</v>
      </c>
      <c r="D9" s="9">
        <v>5000</v>
      </c>
      <c r="E9" s="9">
        <v>5000</v>
      </c>
      <c r="F9" s="9">
        <v>5000</v>
      </c>
    </row>
    <row r="10" spans="1:6" ht="36.75" x14ac:dyDescent="0.25">
      <c r="A10" s="33" t="s">
        <v>46</v>
      </c>
      <c r="B10" s="38">
        <v>30000</v>
      </c>
      <c r="C10" s="9"/>
      <c r="D10" s="9">
        <v>10000</v>
      </c>
      <c r="E10" s="9">
        <v>10000</v>
      </c>
      <c r="F10" s="9">
        <v>10000</v>
      </c>
    </row>
    <row r="11" spans="1:6" ht="36.75" x14ac:dyDescent="0.25">
      <c r="A11" s="33" t="s">
        <v>48</v>
      </c>
      <c r="B11" s="38">
        <v>6000</v>
      </c>
      <c r="C11" s="9">
        <v>1500</v>
      </c>
      <c r="D11" s="9">
        <v>1500</v>
      </c>
      <c r="E11" s="9">
        <v>1500</v>
      </c>
      <c r="F11" s="9">
        <v>1500</v>
      </c>
    </row>
    <row r="12" spans="1:6" ht="60.75" x14ac:dyDescent="0.25">
      <c r="A12" s="33" t="s">
        <v>39</v>
      </c>
      <c r="B12" s="9">
        <v>960</v>
      </c>
      <c r="C12" s="9">
        <v>60</v>
      </c>
      <c r="D12" s="9">
        <v>300</v>
      </c>
      <c r="E12" s="9">
        <v>300</v>
      </c>
      <c r="F12" s="9">
        <v>300</v>
      </c>
    </row>
    <row r="13" spans="1:6" x14ac:dyDescent="0.25">
      <c r="A13" s="12"/>
      <c r="B13">
        <f>SUM(B3:B12)</f>
        <v>492000</v>
      </c>
      <c r="C13">
        <f t="shared" ref="C13:F13" si="0">SUM(C3:C12)</f>
        <v>85500</v>
      </c>
      <c r="D13">
        <f t="shared" si="0"/>
        <v>135500</v>
      </c>
      <c r="E13">
        <f t="shared" si="0"/>
        <v>135500</v>
      </c>
      <c r="F13">
        <f t="shared" si="0"/>
        <v>135500</v>
      </c>
    </row>
    <row r="14" spans="1:6" x14ac:dyDescent="0.25">
      <c r="C14">
        <v>85500</v>
      </c>
      <c r="D14">
        <v>135500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PROYECTO 1</vt:lpstr>
      <vt:lpstr>PROYECTO2</vt:lpstr>
      <vt:lpstr>PROYECTO3</vt:lpstr>
      <vt:lpstr>PROYECTO4</vt:lpstr>
      <vt:lpstr>PROYECTO5</vt:lpstr>
      <vt:lpstr>PROYECTO6</vt:lpstr>
      <vt:lpstr>PROYECTO7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cp:lastPrinted>2020-06-11T02:36:10Z</cp:lastPrinted>
  <dcterms:created xsi:type="dcterms:W3CDTF">2020-06-02T16:54:07Z</dcterms:created>
  <dcterms:modified xsi:type="dcterms:W3CDTF">2020-06-26T19:15:12Z</dcterms:modified>
</cp:coreProperties>
</file>