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CULTURA\"/>
    </mc:Choice>
  </mc:AlternateContent>
  <bookViews>
    <workbookView xWindow="0" yWindow="0" windowWidth="28800" windowHeight="11835" activeTab="5"/>
  </bookViews>
  <sheets>
    <sheet name="P.FORMACIÓN" sheetId="4" r:id="rId1"/>
    <sheet name="P.CONVIVENCIA" sheetId="2" r:id="rId2"/>
    <sheet name="P.AGENDA" sheetId="1" r:id="rId3"/>
    <sheet name="P.PATRIMONIO" sheetId="5" r:id="rId4"/>
    <sheet name="P.SISTEMA CULTURA" sheetId="6" r:id="rId5"/>
    <sheet name="P.EMISORA" sheetId="7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4" l="1"/>
  <c r="K35" i="4"/>
  <c r="K25" i="6" l="1"/>
  <c r="K13" i="2"/>
  <c r="I13" i="2"/>
  <c r="K11" i="2"/>
  <c r="K7" i="2"/>
  <c r="K6" i="2"/>
  <c r="K8" i="2"/>
  <c r="K9" i="2"/>
  <c r="K10" i="2"/>
  <c r="J13" i="2"/>
  <c r="H13" i="2"/>
  <c r="G13" i="2"/>
  <c r="K10" i="6" l="1"/>
  <c r="K11" i="6"/>
  <c r="K12" i="6"/>
  <c r="G12" i="7" l="1"/>
  <c r="H12" i="7"/>
  <c r="I12" i="7"/>
  <c r="J12" i="7"/>
  <c r="K17" i="5" l="1"/>
  <c r="K7" i="7"/>
  <c r="K20" i="6"/>
  <c r="K19" i="6"/>
  <c r="K18" i="6"/>
  <c r="K17" i="6"/>
  <c r="K16" i="6"/>
  <c r="K15" i="6"/>
  <c r="K14" i="6"/>
  <c r="K13" i="6"/>
  <c r="K9" i="6"/>
  <c r="K8" i="6"/>
  <c r="K7" i="6"/>
  <c r="K6" i="6"/>
  <c r="K11" i="5"/>
  <c r="K10" i="5"/>
  <c r="K9" i="5"/>
  <c r="K8" i="5"/>
  <c r="K7" i="5"/>
  <c r="K6" i="5"/>
  <c r="K15" i="4" l="1"/>
  <c r="K14" i="4"/>
  <c r="K13" i="4"/>
  <c r="K10" i="4"/>
  <c r="K11" i="4"/>
  <c r="K9" i="4"/>
  <c r="C12" i="7" l="1"/>
  <c r="K11" i="7"/>
  <c r="K10" i="7"/>
  <c r="K9" i="7"/>
  <c r="J23" i="6"/>
  <c r="J26" i="6" s="1"/>
  <c r="I23" i="6"/>
  <c r="I26" i="6" s="1"/>
  <c r="H23" i="6"/>
  <c r="H26" i="6" s="1"/>
  <c r="G23" i="6"/>
  <c r="G26" i="6" s="1"/>
  <c r="M13" i="6" s="1"/>
  <c r="C23" i="6"/>
  <c r="K22" i="6"/>
  <c r="K21" i="6"/>
  <c r="J15" i="5"/>
  <c r="J18" i="5" s="1"/>
  <c r="I15" i="5"/>
  <c r="H15" i="5"/>
  <c r="H18" i="5" s="1"/>
  <c r="G15" i="5"/>
  <c r="C15" i="5"/>
  <c r="K14" i="5"/>
  <c r="K13" i="5"/>
  <c r="J22" i="4"/>
  <c r="I22" i="4"/>
  <c r="H22" i="4"/>
  <c r="G22" i="4"/>
  <c r="C22" i="4"/>
  <c r="K21" i="4"/>
  <c r="K20" i="4"/>
  <c r="K19" i="4"/>
  <c r="K18" i="4"/>
  <c r="K17" i="4"/>
  <c r="K16" i="4"/>
  <c r="K12" i="4"/>
  <c r="K8" i="4"/>
  <c r="K6" i="4"/>
  <c r="C13" i="2"/>
  <c r="K12" i="7" l="1"/>
  <c r="K15" i="7" s="1"/>
  <c r="K23" i="6"/>
  <c r="K15" i="5"/>
  <c r="K22" i="4"/>
  <c r="C16" i="1"/>
  <c r="H16" i="1" l="1"/>
  <c r="H19" i="1" s="1"/>
  <c r="I16" i="1"/>
  <c r="I19" i="1" s="1"/>
  <c r="J16" i="1"/>
  <c r="J19" i="1" s="1"/>
  <c r="G16" i="1"/>
  <c r="G19" i="1" s="1"/>
  <c r="K7" i="1"/>
  <c r="K8" i="1"/>
  <c r="K9" i="1"/>
  <c r="K10" i="1"/>
  <c r="K11" i="1"/>
  <c r="K12" i="1"/>
  <c r="K13" i="1"/>
  <c r="K14" i="1"/>
  <c r="K15" i="1"/>
  <c r="K6" i="1"/>
  <c r="K16" i="1" l="1"/>
</calcChain>
</file>

<file path=xl/sharedStrings.xml><?xml version="1.0" encoding="utf-8"?>
<sst xmlns="http://schemas.openxmlformats.org/spreadsheetml/2006/main" count="246" uniqueCount="156">
  <si>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</si>
  <si>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</si>
  <si>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</si>
  <si>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</si>
  <si>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</si>
  <si>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</si>
  <si>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</si>
  <si>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</si>
  <si>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</si>
  <si>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</si>
  <si>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_______________________________________________________________</t>
    </r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</si>
  <si>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</si>
  <si>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</si>
  <si>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</si>
  <si>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</si>
  <si>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</si>
  <si>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>Documento inventario de actores culturales y artisticos realizado.</t>
  </si>
  <si>
    <t xml:space="preserve">Estímulos a creadores y artístas otorgados. </t>
  </si>
  <si>
    <t>Festivales y concursos realizados</t>
  </si>
  <si>
    <t>Eventos de agenda cultural realizados.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</si>
  <si>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Consolidación de una Itagüí cultural en convivencia</t>
    </r>
  </si>
  <si>
    <t>Campañas de cultura ciudadana realizadas</t>
  </si>
  <si>
    <t>Acciones lúdico pedagógicas realizadas.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</si>
  <si>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Formación artística y cultural en Itagüi</t>
    </r>
  </si>
  <si>
    <t>Grupos culturales y artísticos fortalecidos.</t>
  </si>
  <si>
    <t>Grupos artísticos y/o culturales creados.</t>
  </si>
  <si>
    <t>Dotación de Instrumentos, insumos y equipos disponibles para el desarrollo de actividades artísticas</t>
  </si>
  <si>
    <t xml:space="preserve">Centros culturales adecuados y dotados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</si>
  <si>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Recuperación y Divulgación del Patrimonio Material e Inmaterial de Itagúi</t>
    </r>
  </si>
  <si>
    <t>Parque de los Petroglifos entregado.</t>
  </si>
  <si>
    <t xml:space="preserve"> Activaciones de recuperación de la memoria "La historia de mi barrio".</t>
  </si>
  <si>
    <t>Exposiciones museográficas itinerantes realizadas.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</si>
  <si>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y consolidación cultural de Itagüi</t>
    </r>
  </si>
  <si>
    <t xml:space="preserve"> Jornadas de motivación al Consejo Municipal de Cultura realizadas.</t>
  </si>
  <si>
    <t>Plan decenal de cultura aprobado.</t>
  </si>
  <si>
    <t>Convenio de asistencia técnica en el manejo y gestión de la biblioteca Municipal Diego Echavarría Misas realizado</t>
  </si>
  <si>
    <t>Centro Cultural Caribe funcionando</t>
  </si>
  <si>
    <t>Bandas de música creadas en el sector norte y sur del Municipio.</t>
  </si>
  <si>
    <t>Política pública de cultura formulada y aprobada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</si>
  <si>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Difusión y proyección cultural de Itagüi</t>
    </r>
  </si>
  <si>
    <t>Emisora implementada y operando</t>
  </si>
  <si>
    <t>NOMBRE DEL PROYECTO DE INVERSIÓN:Programación artística y cultural en Itagüi</t>
  </si>
  <si>
    <t>Caracterizar los actores culturales y artistas del territorio.</t>
  </si>
  <si>
    <t>Publicación - piezas publicitarias elaboradas</t>
  </si>
  <si>
    <t>Diseñar el plan de estímulos para creadores y artístas.</t>
  </si>
  <si>
    <t>Convocar y asignar estímulos a creadores y artístas.</t>
  </si>
  <si>
    <t>Documento oficial- Cartilla de convocatoria pública anual.</t>
  </si>
  <si>
    <t>Informe - Informe por cada estimulo otorgado</t>
  </si>
  <si>
    <t>Diseñar el plan municipal de festivales y concursos.</t>
  </si>
  <si>
    <t>Documento oficial- Archivo digital con perfiles de actores y artistas</t>
  </si>
  <si>
    <t>Documento oficial - Archivo digital de plan municipal de festivales y concursos.</t>
  </si>
  <si>
    <t>Convocar y realizar festivales y concursos.</t>
  </si>
  <si>
    <t>Definir la agenda cultural municipal.</t>
  </si>
  <si>
    <t>Ejecutar la agenda cultural municipal</t>
  </si>
  <si>
    <t>Informe - Informe por cada festival y concurso realizado</t>
  </si>
  <si>
    <t>Documento oficial - Archivo digital con agenda cultural.</t>
  </si>
  <si>
    <t>Informe - Informe digital de los eventos realizados.</t>
  </si>
  <si>
    <t>Documento oficial - Archivo digital por cada campaña</t>
  </si>
  <si>
    <t>Diseñar la implementación de campañas de cultura ciudadana.</t>
  </si>
  <si>
    <t>Ejecutar las campañas de cultura ciudadana</t>
  </si>
  <si>
    <t>Informe - Informe digital de las campañas realizadas</t>
  </si>
  <si>
    <t>Programar acciones socioculturales en comunas y el corregimiento</t>
  </si>
  <si>
    <t>Ejecutar actividades ludico artisticas de formación socio cultural.</t>
  </si>
  <si>
    <t>Informe - Informe de actividades socio culturales del municipio</t>
  </si>
  <si>
    <t>Informe - Informe digital de las actividades socio culturales.</t>
  </si>
  <si>
    <t>Promover  el fortalecimiento de los grupos culturales y artisticos.</t>
  </si>
  <si>
    <t>Realizar estrategias comunicativas de difusión del inventario de actores.</t>
  </si>
  <si>
    <t>Proyectar en la agenda cultural los grupos culturales y artisticos del municipio.</t>
  </si>
  <si>
    <t>Documento oficial - informe digital de cada uno de los grupos</t>
  </si>
  <si>
    <t>Documento oficial - informe digital de participación en eventos.</t>
  </si>
  <si>
    <t>Identificar los grupos artísticos y culturales.</t>
  </si>
  <si>
    <t>informe- Archivo digital con caracterización de los grupos culturales y artísticos.</t>
  </si>
  <si>
    <t>Definir estrategias para el fortalecimiento de los grupos artísticos y culturales.</t>
  </si>
  <si>
    <t>Informe - informe digital con estrategias de acompañamiento.</t>
  </si>
  <si>
    <t>Meses dedicados a la formación artística y cultural.</t>
  </si>
  <si>
    <t>Diseñar el plan de formación artística y cultural.</t>
  </si>
  <si>
    <t>Programas de formación artística y cultural realizados en el corregimiento</t>
  </si>
  <si>
    <t>Realizar diagnóstico de las necesidades de formación artística en el corregimiento</t>
  </si>
  <si>
    <t>Desarrollar el plan de formación artística y cultural</t>
  </si>
  <si>
    <t>Documento oficial -  documento digital de plan de formación</t>
  </si>
  <si>
    <t>Informe - informe digital anual de la formación artística.</t>
  </si>
  <si>
    <t>Documento oficial - Plan de formación astistica y cultural e el corregimiento.</t>
  </si>
  <si>
    <t>Documento oficial - documento de diagnóstico</t>
  </si>
  <si>
    <t>Diseñar el plan de formación artística y cultural en el corregimiento.</t>
  </si>
  <si>
    <t>Implentar el plan de formación artistica y cultural en el corregimiento.</t>
  </si>
  <si>
    <t>Informe - Informe anual de la formación artística</t>
  </si>
  <si>
    <t>Realizar inventario de instrumentos, insumos y equipos para el desarrollo de las actividades artísticas.</t>
  </si>
  <si>
    <t>Informe - Documento inventario de instrumentos, insumos y equipos.</t>
  </si>
  <si>
    <t>Adquirir los instrumentos, insumos y equipos para el desarrollo de las actividades artísticas.</t>
  </si>
  <si>
    <t>Registros contables - facturas de compra</t>
  </si>
  <si>
    <t>Elaborar el manual de uso para los centros culturales.</t>
  </si>
  <si>
    <t>Documento oficial - Documento Manual de uso de los centros culturales</t>
  </si>
  <si>
    <t>Dotar y adecuar los centros culturales</t>
  </si>
  <si>
    <t>Registros contables - Documento plan de adquisiciones.</t>
  </si>
  <si>
    <t>Afectar el predio objeto del producto</t>
  </si>
  <si>
    <t>Documento oficial - Registro de Afectacion expedido por parte de la Direccion de Planeacion</t>
  </si>
  <si>
    <t xml:space="preserve">Ejecutar las acciones necesarias para la creacion del parque de los petroglifos del barrio El Rosario. </t>
  </si>
  <si>
    <t>Informe y Publicacion de avance.</t>
  </si>
  <si>
    <t>Recabar la informacion con la comunidad en reuniones barriales.</t>
  </si>
  <si>
    <t>Entrevistas e informes.</t>
  </si>
  <si>
    <t>Elaborar con el material seleccionado los documentos audiovisuales y bibliograficos</t>
  </si>
  <si>
    <t>Publicaciòn -  en medios fisicos y digitales.</t>
  </si>
  <si>
    <t>Establecer el cronograma,  las Obras, los  Artistas y los lugares</t>
  </si>
  <si>
    <t xml:space="preserve">Documento oficial - Formato evaluaciòn de Eventos. </t>
  </si>
  <si>
    <t>Ejecutar las exposiciones itinerantes dentro del marco de la Agenda Cultural mensual.</t>
  </si>
  <si>
    <t xml:space="preserve">Publicaciòn  - De la Agenda Cultural mensual </t>
  </si>
  <si>
    <t>Asistencias técnicas de los consejeros de cultura realizadas.</t>
  </si>
  <si>
    <t>Establecer las convocatorias para la seleccion de los consejeros y  sus reuniones.</t>
  </si>
  <si>
    <t>Documento oficial - Convocatoria a las reuniones</t>
  </si>
  <si>
    <t>Reunir a los miembros del Consejo Municipal de Cultura.</t>
  </si>
  <si>
    <t>Documento oficial - Actas de las reuniones.</t>
  </si>
  <si>
    <t>Establecer el cronograma de las jornadas de motivaciòn, sus fechas, lugares y horarios.</t>
  </si>
  <si>
    <t>Informe -  Actividades realizadas.</t>
  </si>
  <si>
    <t>Ejecutar jornadas de motivaciòn.</t>
  </si>
  <si>
    <t>Proponer los ajustes al Plan ya formulado por el Consejo  Municipal de Cultura en el año 2019.</t>
  </si>
  <si>
    <t>Documento oficial - Actas del Consejo Municipal de Cultura.</t>
  </si>
  <si>
    <t>Compartir el Plan con la comunidad interesada.</t>
  </si>
  <si>
    <t>Presentar el documento final al Concejo Municipal para su estudio y aprobaciòn.</t>
  </si>
  <si>
    <t>Documento Oficial - Oficio de entrega al Sr. Alcalde.</t>
  </si>
  <si>
    <t>Hacer convenio para la prestacion del servicio Bibliotecario para Itagüí</t>
  </si>
  <si>
    <t>Documento oficial . Convenio interinstitucional.</t>
  </si>
  <si>
    <t>Supervisar el convenio firmado.</t>
  </si>
  <si>
    <t>Informe - Formato de Supervisión</t>
  </si>
  <si>
    <t>Establecer una Agenda Cultural para el Centro Cultural Caribe.</t>
  </si>
  <si>
    <t>Documento oficial - Acta de la reunión del Equipo de la Subgerencia de Cultura.</t>
  </si>
  <si>
    <t>Ejecutar la Agenda de actividades para el Centro Cultural Caribe.</t>
  </si>
  <si>
    <t>Publicación - De la Agenda Cultural.                       Documento- Evaluación de Eventos</t>
  </si>
  <si>
    <t>Establecer el pùblico objetivo del producto</t>
  </si>
  <si>
    <t>Publicación - De las convocatorias.</t>
  </si>
  <si>
    <t>Reunir a los integrantes seleccionados para iniciar la actividad.</t>
  </si>
  <si>
    <t>Elaborar la propuesta final de la politica pública para el desarrollo cultural de Itagüí.</t>
  </si>
  <si>
    <t>Documento oficial -  Oficio de Entrega al Sr. Alcalde.</t>
  </si>
  <si>
    <t>Elaborar el proyecto para la creación de la Emisora</t>
  </si>
  <si>
    <t>Documento - Proyecto Emisora</t>
  </si>
  <si>
    <t>Obtener e instalar los equipos tecnicos  para la operación de la Emisora.</t>
  </si>
  <si>
    <t>Registros contables - Factura, Informe - Instalación.</t>
  </si>
  <si>
    <t>Ejecutar las emisiones de prueba y posterior normalidad con la programacion inicial.</t>
  </si>
  <si>
    <t>Públicación - Lanzamiento  y programación inicial de la emisora.</t>
  </si>
  <si>
    <t>Realizar diagnóstico del sector cultural de Itagüí</t>
  </si>
  <si>
    <t>Informe - documento técnico digital del diagnóstico cultural</t>
  </si>
  <si>
    <t>p1</t>
  </si>
  <si>
    <t>p2</t>
  </si>
  <si>
    <t>p3</t>
  </si>
  <si>
    <t>p4</t>
  </si>
  <si>
    <t>p5</t>
  </si>
  <si>
    <t>p6</t>
  </si>
  <si>
    <t>p7</t>
  </si>
  <si>
    <t>FORTALECIMIENTO DEL SISTEMA MUNICIPAL DE CULTURA</t>
  </si>
  <si>
    <t>010401020101</t>
  </si>
  <si>
    <t>APOYO A LA FORMACION ARTISTICA Y CULTURAL</t>
  </si>
  <si>
    <t>010401020203</t>
  </si>
  <si>
    <t>CONTRIBUCION AL FOMENTO Y PROMOCION CULTURAL</t>
  </si>
  <si>
    <t>010401020202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</si>
  <si>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Secretaría Privada</t>
    </r>
  </si>
  <si>
    <t>UNIDAD ADMINISTRATIVA RESPONSABLE: Secretaría Privada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</si>
  <si>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:Secretaria Privada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</si>
</sst>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#,##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7"/>
      <name val="Tahoma"/>
      <family val="2"/>
    </font>
    <font>
      <sz val="11"/>
      <name val="Calibri"/>
      <family val="2"/>
      <scheme val="minor"/>
    </font>
    <font>
      <sz val="7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04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0" fillId="0" borderId="16" xfId="0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42" fontId="6" fillId="0" borderId="1" xfId="1" applyFont="1" applyBorder="1" applyAlignment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0" fontId="0" fillId="0" borderId="23" xfId="0" applyBorder="1"/>
    <xf numFmtId="0" fontId="0" fillId="0" borderId="19" xfId="0" applyBorder="1"/>
    <xf numFmtId="42" fontId="6" fillId="0" borderId="19" xfId="1" applyFont="1" applyBorder="1"/>
    <xf numFmtId="42" fontId="6" fillId="0" borderId="24" xfId="0" applyNumberFormat="1" applyFont="1" applyBorder="1"/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2" fontId="0" fillId="0" borderId="19" xfId="1" applyFont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/>
    <xf numFmtId="0" fontId="6" fillId="0" borderId="0" xfId="0" applyFont="1"/>
    <xf numFmtId="0" fontId="6" fillId="0" borderId="16" xfId="0" applyFont="1" applyBorder="1"/>
    <xf numFmtId="0" fontId="6" fillId="0" borderId="19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1" xfId="0" applyFont="1" applyBorder="1" applyAlignment="1">
      <alignment wrapText="1"/>
    </xf>
    <xf numFmtId="42" fontId="0" fillId="0" borderId="0" xfId="0" applyNumberFormat="1"/>
    <xf numFmtId="0" fontId="5" fillId="0" borderId="19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 shrinkToFit="1"/>
    </xf>
    <xf numFmtId="0" fontId="7" fillId="0" borderId="18" xfId="0" applyFont="1" applyFill="1" applyBorder="1" applyAlignment="1">
      <alignment horizontal="center" vertical="center" wrapText="1"/>
    </xf>
    <xf numFmtId="42" fontId="6" fillId="0" borderId="0" xfId="0" applyNumberFormat="1" applyFont="1" applyFill="1" applyBorder="1"/>
    <xf numFmtId="49" fontId="10" fillId="0" borderId="32" xfId="0" applyNumberFormat="1" applyFont="1" applyFill="1" applyBorder="1" applyAlignment="1" applyProtection="1">
      <alignment horizontal="left" vertical="center" wrapText="1" readingOrder="1"/>
    </xf>
    <xf numFmtId="49" fontId="11" fillId="0" borderId="19" xfId="0" applyNumberFormat="1" applyFont="1" applyBorder="1" applyAlignment="1">
      <alignment vertical="center"/>
    </xf>
    <xf numFmtId="164" fontId="10" fillId="0" borderId="32" xfId="0" applyNumberFormat="1" applyFont="1" applyBorder="1" applyAlignment="1" applyProtection="1">
      <alignment horizontal="right" vertical="center" wrapText="1" readingOrder="1"/>
    </xf>
    <xf numFmtId="49" fontId="5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 applyProtection="1">
      <alignment horizontal="center" vertical="center" wrapText="1" readingOrder="1"/>
    </xf>
    <xf numFmtId="49" fontId="12" fillId="0" borderId="32" xfId="0" applyNumberFormat="1" applyFont="1" applyFill="1" applyBorder="1" applyAlignment="1" applyProtection="1">
      <alignment horizontal="center" vertical="center" wrapText="1" readingOrder="1"/>
    </xf>
    <xf numFmtId="49" fontId="13" fillId="0" borderId="32" xfId="0" applyNumberFormat="1" applyFont="1" applyFill="1" applyBorder="1" applyAlignment="1" applyProtection="1">
      <alignment horizontal="center" vertical="center" wrapText="1" readingOrder="1"/>
    </xf>
    <xf numFmtId="164" fontId="14" fillId="0" borderId="32" xfId="0" applyNumberFormat="1" applyFont="1" applyBorder="1" applyAlignment="1" applyProtection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/>
    </xf>
    <xf numFmtId="42" fontId="0" fillId="3" borderId="1" xfId="1" applyFont="1" applyFill="1" applyBorder="1"/>
    <xf numFmtId="42" fontId="0" fillId="0" borderId="16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7" fillId="0" borderId="3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2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42" fontId="6" fillId="0" borderId="18" xfId="1" applyFont="1" applyBorder="1" applyAlignment="1">
      <alignment horizontal="center" vertical="center"/>
    </xf>
    <xf numFmtId="42" fontId="6" fillId="0" borderId="22" xfId="1" applyFont="1" applyBorder="1" applyAlignment="1">
      <alignment horizontal="center" vertical="center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5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D17" zoomScale="120" zoomScaleNormal="120" workbookViewId="0">
      <selection activeCell="D24" sqref="A24:XFD36"/>
    </sheetView>
  </sheetViews>
  <sheetFormatPr baseColWidth="10" defaultRowHeight="15" x14ac:dyDescent="0.25"/>
  <cols>
    <col min="1" max="1" width="14.42578125" customWidth="1"/>
    <col min="2" max="2" width="17.7109375" customWidth="1"/>
    <col min="3" max="3" width="17.5703125" customWidth="1"/>
    <col min="4" max="4" width="25.28515625" customWidth="1"/>
    <col min="5" max="5" width="20.42578125" customWidth="1"/>
    <col min="6" max="6" width="22.28515625" customWidth="1"/>
    <col min="7" max="7" width="14.85546875" customWidth="1"/>
    <col min="8" max="8" width="17.7109375" customWidth="1"/>
    <col min="9" max="11" width="16" bestFit="1" customWidth="1"/>
  </cols>
  <sheetData>
    <row r="1" spans="1:12" ht="18.7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2" ht="18.75" x14ac:dyDescent="0.3">
      <c r="A2" s="57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2" ht="18.75" x14ac:dyDescent="0.3">
      <c r="A3" s="57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2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2" ht="63.75" thickBot="1" x14ac:dyDescent="0.3">
      <c r="A5" s="15" t="s">
        <v>12</v>
      </c>
      <c r="B5" s="15" t="s">
        <v>13</v>
      </c>
      <c r="C5" s="15" t="s">
        <v>14</v>
      </c>
      <c r="D5" s="16" t="s">
        <v>1</v>
      </c>
      <c r="E5" s="17" t="s">
        <v>2</v>
      </c>
      <c r="F5" s="18" t="s">
        <v>4</v>
      </c>
      <c r="G5" s="18" t="s">
        <v>3</v>
      </c>
      <c r="H5" s="18" t="s">
        <v>5</v>
      </c>
      <c r="I5" s="18" t="s">
        <v>6</v>
      </c>
      <c r="J5" s="18" t="s">
        <v>7</v>
      </c>
      <c r="K5" s="19" t="s">
        <v>8</v>
      </c>
    </row>
    <row r="6" spans="1:12" ht="45" x14ac:dyDescent="0.25">
      <c r="A6" s="49" t="s">
        <v>149</v>
      </c>
      <c r="B6" s="45" t="s">
        <v>150</v>
      </c>
      <c r="C6" s="50">
        <v>4514597209</v>
      </c>
      <c r="D6" s="73" t="s">
        <v>24</v>
      </c>
      <c r="E6" s="21" t="s">
        <v>65</v>
      </c>
      <c r="F6" s="33" t="s">
        <v>68</v>
      </c>
      <c r="G6" s="13">
        <v>441333999</v>
      </c>
      <c r="H6" s="13">
        <v>76999999</v>
      </c>
      <c r="I6" s="13">
        <v>87999999</v>
      </c>
      <c r="J6" s="13">
        <v>54999999</v>
      </c>
      <c r="K6" s="14">
        <f>SUM(G6:J6)</f>
        <v>661333996</v>
      </c>
    </row>
    <row r="7" spans="1:12" ht="48.75" x14ac:dyDescent="0.25">
      <c r="A7" s="11"/>
      <c r="B7" s="12"/>
      <c r="C7" s="20"/>
      <c r="D7" s="74"/>
      <c r="E7" s="33" t="s">
        <v>67</v>
      </c>
      <c r="F7" s="33" t="s">
        <v>69</v>
      </c>
      <c r="G7" s="13">
        <v>1</v>
      </c>
      <c r="H7" s="13">
        <v>1</v>
      </c>
      <c r="I7" s="13">
        <v>1</v>
      </c>
      <c r="J7" s="13">
        <v>1</v>
      </c>
      <c r="K7" s="14">
        <v>4</v>
      </c>
    </row>
    <row r="8" spans="1:12" ht="43.15" customHeight="1" x14ac:dyDescent="0.25">
      <c r="A8" s="10"/>
      <c r="B8" s="9"/>
      <c r="C8" s="1"/>
      <c r="D8" s="75" t="s">
        <v>25</v>
      </c>
      <c r="E8" s="34" t="s">
        <v>70</v>
      </c>
      <c r="F8" s="34" t="s">
        <v>71</v>
      </c>
      <c r="G8" s="5">
        <v>0</v>
      </c>
      <c r="H8" s="5">
        <v>1</v>
      </c>
      <c r="I8" s="5">
        <v>1</v>
      </c>
      <c r="J8" s="5">
        <v>1</v>
      </c>
      <c r="K8" s="6">
        <f t="shared" ref="K8:K22" si="0">SUM(G8:J8)</f>
        <v>3</v>
      </c>
    </row>
    <row r="9" spans="1:12" ht="48.75" x14ac:dyDescent="0.25">
      <c r="A9" s="10"/>
      <c r="B9" s="9"/>
      <c r="C9" s="1"/>
      <c r="D9" s="74"/>
      <c r="E9" s="34" t="s">
        <v>72</v>
      </c>
      <c r="F9" s="34" t="s">
        <v>73</v>
      </c>
      <c r="G9" s="5">
        <v>0</v>
      </c>
      <c r="H9" s="5">
        <v>43999999</v>
      </c>
      <c r="I9" s="5">
        <v>43999999</v>
      </c>
      <c r="J9" s="5">
        <v>21999999</v>
      </c>
      <c r="K9" s="6">
        <f>SUM(H9:J9)</f>
        <v>109999997</v>
      </c>
    </row>
    <row r="10" spans="1:12" ht="36.75" x14ac:dyDescent="0.25">
      <c r="A10" s="10"/>
      <c r="B10" s="9"/>
      <c r="C10" s="1"/>
      <c r="D10" s="75" t="s">
        <v>74</v>
      </c>
      <c r="E10" s="34" t="s">
        <v>75</v>
      </c>
      <c r="F10" s="34" t="s">
        <v>79</v>
      </c>
      <c r="G10" s="5">
        <v>102000</v>
      </c>
      <c r="H10" s="5">
        <v>102000</v>
      </c>
      <c r="I10" s="5">
        <v>102000</v>
      </c>
      <c r="J10" s="5">
        <v>102000</v>
      </c>
      <c r="K10" s="6">
        <f>SUM(G10:J10)</f>
        <v>408000</v>
      </c>
    </row>
    <row r="11" spans="1:12" ht="27.6" customHeight="1" x14ac:dyDescent="0.25">
      <c r="A11" s="10"/>
      <c r="B11" s="9"/>
      <c r="C11" s="1"/>
      <c r="D11" s="74"/>
      <c r="E11" s="34" t="s">
        <v>78</v>
      </c>
      <c r="F11" s="34" t="s">
        <v>80</v>
      </c>
      <c r="G11" s="5">
        <v>1688064000</v>
      </c>
      <c r="H11" s="5">
        <v>909898000</v>
      </c>
      <c r="I11" s="5">
        <v>1556398000</v>
      </c>
      <c r="J11" s="5">
        <v>1823398000</v>
      </c>
      <c r="K11" s="6">
        <f>SUM(G11:J11)</f>
        <v>5977758000</v>
      </c>
      <c r="L11" s="35"/>
    </row>
    <row r="12" spans="1:12" ht="41.45" customHeight="1" x14ac:dyDescent="0.25">
      <c r="A12" s="10"/>
      <c r="B12" s="9"/>
      <c r="C12" s="1"/>
      <c r="D12" s="75" t="s">
        <v>76</v>
      </c>
      <c r="E12" s="34" t="s">
        <v>77</v>
      </c>
      <c r="F12" s="34" t="s">
        <v>82</v>
      </c>
      <c r="G12" s="5">
        <v>1</v>
      </c>
      <c r="H12" s="5">
        <v>1</v>
      </c>
      <c r="I12" s="5">
        <v>1</v>
      </c>
      <c r="J12" s="5">
        <v>1</v>
      </c>
      <c r="K12" s="6">
        <f t="shared" si="0"/>
        <v>4</v>
      </c>
    </row>
    <row r="13" spans="1:12" ht="41.45" customHeight="1" x14ac:dyDescent="0.25">
      <c r="A13" s="10"/>
      <c r="B13" s="9"/>
      <c r="C13" s="1"/>
      <c r="D13" s="76"/>
      <c r="E13" s="34" t="s">
        <v>83</v>
      </c>
      <c r="F13" s="34" t="s">
        <v>81</v>
      </c>
      <c r="G13" s="5">
        <v>1</v>
      </c>
      <c r="H13" s="5">
        <v>1</v>
      </c>
      <c r="I13" s="5">
        <v>1</v>
      </c>
      <c r="J13" s="5">
        <v>1</v>
      </c>
      <c r="K13" s="6">
        <f>SUM(G13:J13)</f>
        <v>4</v>
      </c>
    </row>
    <row r="14" spans="1:12" ht="48.75" x14ac:dyDescent="0.25">
      <c r="A14" s="10"/>
      <c r="B14" s="9"/>
      <c r="C14" s="1"/>
      <c r="D14" s="74"/>
      <c r="E14" s="34" t="s">
        <v>84</v>
      </c>
      <c r="F14" s="34" t="s">
        <v>85</v>
      </c>
      <c r="G14" s="5">
        <v>17499998</v>
      </c>
      <c r="H14" s="5">
        <v>349999998</v>
      </c>
      <c r="I14" s="5">
        <v>262499998</v>
      </c>
      <c r="J14" s="5">
        <v>157499998</v>
      </c>
      <c r="K14" s="6">
        <f>SUM(G14:J14)</f>
        <v>787499992</v>
      </c>
    </row>
    <row r="15" spans="1:12" ht="60.75" x14ac:dyDescent="0.25">
      <c r="A15" s="10"/>
      <c r="B15" s="9"/>
      <c r="C15" s="1"/>
      <c r="D15" s="75" t="s">
        <v>26</v>
      </c>
      <c r="E15" s="34" t="s">
        <v>86</v>
      </c>
      <c r="F15" s="34" t="s">
        <v>87</v>
      </c>
      <c r="G15" s="5">
        <v>0</v>
      </c>
      <c r="H15" s="5">
        <v>1</v>
      </c>
      <c r="I15" s="5">
        <v>1</v>
      </c>
      <c r="J15" s="5">
        <v>0</v>
      </c>
      <c r="K15" s="6">
        <f>SUM(G15:J15)</f>
        <v>2</v>
      </c>
    </row>
    <row r="16" spans="1:12" ht="60.75" x14ac:dyDescent="0.25">
      <c r="A16" s="10"/>
      <c r="B16" s="9"/>
      <c r="C16" s="1"/>
      <c r="D16" s="74"/>
      <c r="E16" s="34" t="s">
        <v>88</v>
      </c>
      <c r="F16" s="34" t="s">
        <v>89</v>
      </c>
      <c r="G16" s="5">
        <v>0</v>
      </c>
      <c r="H16" s="5">
        <v>149999999</v>
      </c>
      <c r="I16" s="5">
        <v>149999999</v>
      </c>
      <c r="J16" s="5">
        <v>0</v>
      </c>
      <c r="K16" s="6">
        <f t="shared" si="0"/>
        <v>299999998</v>
      </c>
    </row>
    <row r="17" spans="1:11" ht="36.75" x14ac:dyDescent="0.25">
      <c r="A17" s="10"/>
      <c r="B17" s="9"/>
      <c r="C17" s="1"/>
      <c r="D17" s="75" t="s">
        <v>27</v>
      </c>
      <c r="E17" s="34" t="s">
        <v>90</v>
      </c>
      <c r="F17" s="34" t="s">
        <v>91</v>
      </c>
      <c r="G17" s="7">
        <v>0</v>
      </c>
      <c r="H17" s="5">
        <v>1</v>
      </c>
      <c r="I17" s="5">
        <v>1</v>
      </c>
      <c r="J17" s="5">
        <v>1</v>
      </c>
      <c r="K17" s="6">
        <f t="shared" si="0"/>
        <v>3</v>
      </c>
    </row>
    <row r="18" spans="1:11" ht="36.75" x14ac:dyDescent="0.25">
      <c r="A18" s="10"/>
      <c r="B18" s="9"/>
      <c r="C18" s="1"/>
      <c r="D18" s="74"/>
      <c r="E18" s="34" t="s">
        <v>92</v>
      </c>
      <c r="F18" s="34" t="s">
        <v>93</v>
      </c>
      <c r="G18" s="5">
        <v>0</v>
      </c>
      <c r="H18" s="5">
        <v>499999999</v>
      </c>
      <c r="I18" s="5">
        <v>249999999</v>
      </c>
      <c r="J18" s="5">
        <v>249999999</v>
      </c>
      <c r="K18" s="6">
        <f t="shared" si="0"/>
        <v>999999997</v>
      </c>
    </row>
    <row r="19" spans="1:11" x14ac:dyDescent="0.25">
      <c r="A19" s="10"/>
      <c r="B19" s="9"/>
      <c r="C19" s="1"/>
      <c r="D19" s="8"/>
      <c r="E19" s="4"/>
      <c r="F19" s="4"/>
      <c r="G19" s="5"/>
      <c r="H19" s="5"/>
      <c r="I19" s="5"/>
      <c r="J19" s="5"/>
      <c r="K19" s="6">
        <f t="shared" si="0"/>
        <v>0</v>
      </c>
    </row>
    <row r="20" spans="1:11" x14ac:dyDescent="0.25">
      <c r="A20" s="10"/>
      <c r="B20" s="9"/>
      <c r="C20" s="1"/>
      <c r="D20" s="8"/>
      <c r="E20" s="4"/>
      <c r="F20" s="4"/>
      <c r="G20" s="5"/>
      <c r="H20" s="5"/>
      <c r="I20" s="5"/>
      <c r="J20" s="5"/>
      <c r="K20" s="6">
        <f t="shared" si="0"/>
        <v>0</v>
      </c>
    </row>
    <row r="21" spans="1:11" x14ac:dyDescent="0.25">
      <c r="A21" s="10"/>
      <c r="B21" s="9"/>
      <c r="C21" s="1"/>
      <c r="D21" s="8"/>
      <c r="E21" s="4"/>
      <c r="F21" s="4"/>
      <c r="G21" s="5"/>
      <c r="H21" s="5"/>
      <c r="I21" s="5"/>
      <c r="J21" s="5"/>
      <c r="K21" s="6">
        <f t="shared" si="0"/>
        <v>0</v>
      </c>
    </row>
    <row r="22" spans="1:11" x14ac:dyDescent="0.25">
      <c r="A22" s="63" t="s">
        <v>15</v>
      </c>
      <c r="B22" s="64"/>
      <c r="C22" s="67">
        <f>SUM(C6:C21)</f>
        <v>4514597209</v>
      </c>
      <c r="D22" s="69" t="s">
        <v>11</v>
      </c>
      <c r="E22" s="69"/>
      <c r="F22" s="70"/>
      <c r="G22" s="1">
        <f>SUM(G6:G21)</f>
        <v>2147000000</v>
      </c>
      <c r="H22" s="1">
        <f>SUM(H6:H21)</f>
        <v>2031000000</v>
      </c>
      <c r="I22" s="1">
        <f>SUM(I6:I21)</f>
        <v>2351000000</v>
      </c>
      <c r="J22" s="1">
        <f>SUM(J6:J21)</f>
        <v>2308000000</v>
      </c>
      <c r="K22" s="2">
        <f t="shared" si="0"/>
        <v>8837000000</v>
      </c>
    </row>
    <row r="23" spans="1:11" ht="15.75" thickBot="1" x14ac:dyDescent="0.3">
      <c r="A23" s="65"/>
      <c r="B23" s="66"/>
      <c r="C23" s="68"/>
      <c r="D23" s="71" t="s">
        <v>9</v>
      </c>
      <c r="E23" s="71"/>
      <c r="F23" s="71"/>
      <c r="G23" s="71"/>
      <c r="H23" s="71"/>
      <c r="I23" s="71"/>
      <c r="J23" s="72"/>
      <c r="K23" s="3"/>
    </row>
    <row r="24" spans="1:11" hidden="1" x14ac:dyDescent="0.25">
      <c r="G24" s="52">
        <v>2147000000</v>
      </c>
      <c r="H24" s="52">
        <v>2031000000</v>
      </c>
      <c r="I24" s="52">
        <v>2351000000</v>
      </c>
      <c r="J24" s="52">
        <v>2308000000</v>
      </c>
      <c r="K24" s="52">
        <f>SUM(G24:J24)</f>
        <v>8837000000</v>
      </c>
    </row>
    <row r="25" spans="1:11" hidden="1" x14ac:dyDescent="0.25"/>
    <row r="26" spans="1:11" hidden="1" x14ac:dyDescent="0.25">
      <c r="G26" s="1"/>
      <c r="H26" s="1"/>
      <c r="I26" s="1"/>
      <c r="J26" s="1"/>
      <c r="K26" s="1"/>
    </row>
    <row r="27" spans="1:11" hidden="1" x14ac:dyDescent="0.25"/>
    <row r="28" spans="1:11" hidden="1" x14ac:dyDescent="0.25">
      <c r="J28" t="s">
        <v>140</v>
      </c>
      <c r="K28" s="2">
        <v>8837500000</v>
      </c>
    </row>
    <row r="29" spans="1:11" hidden="1" x14ac:dyDescent="0.25">
      <c r="J29" t="s">
        <v>141</v>
      </c>
      <c r="K29" s="2">
        <v>175000000</v>
      </c>
    </row>
    <row r="30" spans="1:11" hidden="1" x14ac:dyDescent="0.25">
      <c r="J30" t="s">
        <v>142</v>
      </c>
      <c r="K30" s="2">
        <v>50000000</v>
      </c>
    </row>
    <row r="31" spans="1:11" hidden="1" x14ac:dyDescent="0.25">
      <c r="J31" t="s">
        <v>143</v>
      </c>
      <c r="K31" s="2">
        <v>2391000000</v>
      </c>
    </row>
    <row r="32" spans="1:11" hidden="1" x14ac:dyDescent="0.25">
      <c r="J32" t="s">
        <v>144</v>
      </c>
      <c r="K32" s="2">
        <v>628400000</v>
      </c>
    </row>
    <row r="33" spans="10:11" hidden="1" x14ac:dyDescent="0.25">
      <c r="J33" t="s">
        <v>145</v>
      </c>
      <c r="K33" s="2">
        <v>3109200004</v>
      </c>
    </row>
    <row r="34" spans="10:11" hidden="1" x14ac:dyDescent="0.25">
      <c r="J34" t="s">
        <v>146</v>
      </c>
      <c r="K34" s="2">
        <v>49829992</v>
      </c>
    </row>
    <row r="35" spans="10:11" hidden="1" x14ac:dyDescent="0.25">
      <c r="K35" s="35">
        <f>SUM(K28:K34)</f>
        <v>15240929996</v>
      </c>
    </row>
    <row r="36" spans="10:11" hidden="1" x14ac:dyDescent="0.25"/>
    <row r="37" spans="10:11" x14ac:dyDescent="0.25">
      <c r="K37" s="35"/>
    </row>
    <row r="40" spans="10:11" x14ac:dyDescent="0.25">
      <c r="K40" s="35"/>
    </row>
  </sheetData>
  <mergeCells count="14">
    <mergeCell ref="A1:K1"/>
    <mergeCell ref="A2:K2"/>
    <mergeCell ref="A3:K3"/>
    <mergeCell ref="A4:K4"/>
    <mergeCell ref="A22:B23"/>
    <mergeCell ref="C22:C23"/>
    <mergeCell ref="D22:F22"/>
    <mergeCell ref="D23:J23"/>
    <mergeCell ref="D6:D7"/>
    <mergeCell ref="D8:D9"/>
    <mergeCell ref="D10:D11"/>
    <mergeCell ref="D12:D14"/>
    <mergeCell ref="D15:D16"/>
    <mergeCell ref="D17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B2" zoomScale="110" zoomScaleNormal="110" workbookViewId="0">
      <selection activeCell="B15" sqref="A15:XFD15"/>
    </sheetView>
  </sheetViews>
  <sheetFormatPr baseColWidth="10" defaultRowHeight="15" x14ac:dyDescent="0.25"/>
  <cols>
    <col min="1" max="1" width="21.140625" customWidth="1"/>
    <col min="2" max="2" width="17" customWidth="1"/>
    <col min="3" max="3" width="17.28515625" customWidth="1"/>
    <col min="4" max="4" width="21.5703125" customWidth="1"/>
    <col min="5" max="5" width="18.7109375" customWidth="1"/>
    <col min="6" max="6" width="26.7109375" customWidth="1"/>
    <col min="7" max="7" width="12.42578125" bestFit="1" customWidth="1"/>
    <col min="8" max="8" width="12.42578125" customWidth="1"/>
    <col min="9" max="11" width="13.42578125" bestFit="1" customWidth="1"/>
  </cols>
  <sheetData>
    <row r="1" spans="1:11" ht="18.7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18.75" x14ac:dyDescent="0.3">
      <c r="A2" s="57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8.75" x14ac:dyDescent="0.3">
      <c r="A3" s="57" t="s">
        <v>153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48" thickBot="1" x14ac:dyDescent="0.3">
      <c r="A5" s="15" t="s">
        <v>12</v>
      </c>
      <c r="B5" s="15" t="s">
        <v>13</v>
      </c>
      <c r="C5" s="15" t="s">
        <v>14</v>
      </c>
      <c r="D5" s="16" t="s">
        <v>1</v>
      </c>
      <c r="E5" s="17" t="s">
        <v>2</v>
      </c>
      <c r="F5" s="17" t="s">
        <v>4</v>
      </c>
      <c r="G5" s="18" t="s">
        <v>3</v>
      </c>
      <c r="H5" s="18" t="s">
        <v>5</v>
      </c>
      <c r="I5" s="18" t="s">
        <v>6</v>
      </c>
      <c r="J5" s="18" t="s">
        <v>7</v>
      </c>
      <c r="K5" s="19" t="s">
        <v>8</v>
      </c>
    </row>
    <row r="6" spans="1:11" ht="48.75" x14ac:dyDescent="0.25">
      <c r="A6" s="11"/>
      <c r="B6" s="12"/>
      <c r="C6" s="20"/>
      <c r="D6" s="73" t="s">
        <v>21</v>
      </c>
      <c r="E6" s="33" t="s">
        <v>58</v>
      </c>
      <c r="F6" s="33" t="s">
        <v>57</v>
      </c>
      <c r="G6" s="13">
        <v>30000000</v>
      </c>
      <c r="H6" s="13">
        <v>1</v>
      </c>
      <c r="I6" s="13">
        <v>1</v>
      </c>
      <c r="J6" s="13">
        <v>1</v>
      </c>
      <c r="K6" s="14">
        <f t="shared" ref="K6:K11" si="0">SUM(G6:J6)</f>
        <v>30000003</v>
      </c>
    </row>
    <row r="7" spans="1:11" ht="25.5" thickBot="1" x14ac:dyDescent="0.3">
      <c r="A7" s="10"/>
      <c r="B7" s="9"/>
      <c r="C7" s="1"/>
      <c r="D7" s="74"/>
      <c r="E7" s="33" t="s">
        <v>59</v>
      </c>
      <c r="F7" s="33" t="s">
        <v>60</v>
      </c>
      <c r="G7" s="5">
        <v>25000000</v>
      </c>
      <c r="H7" s="5">
        <v>31999999</v>
      </c>
      <c r="I7" s="5">
        <v>38999999</v>
      </c>
      <c r="J7" s="5">
        <v>48999999</v>
      </c>
      <c r="K7" s="6">
        <f>SUM(G7:J7)</f>
        <v>144999997</v>
      </c>
    </row>
    <row r="8" spans="1:11" ht="48.75" x14ac:dyDescent="0.25">
      <c r="A8" s="10"/>
      <c r="B8" s="9"/>
      <c r="C8" s="1"/>
      <c r="D8" s="73" t="s">
        <v>22</v>
      </c>
      <c r="E8" s="33" t="s">
        <v>61</v>
      </c>
      <c r="F8" s="33" t="s">
        <v>63</v>
      </c>
      <c r="G8" s="13">
        <v>0</v>
      </c>
      <c r="H8" s="13">
        <v>1</v>
      </c>
      <c r="I8" s="13">
        <v>1</v>
      </c>
      <c r="J8" s="13">
        <v>1</v>
      </c>
      <c r="K8" s="14">
        <f t="shared" si="0"/>
        <v>3</v>
      </c>
    </row>
    <row r="9" spans="1:11" ht="48.75" x14ac:dyDescent="0.25">
      <c r="A9" s="10"/>
      <c r="B9" s="9"/>
      <c r="C9" s="1"/>
      <c r="D9" s="74"/>
      <c r="E9" s="33" t="s">
        <v>62</v>
      </c>
      <c r="F9" s="34" t="s">
        <v>64</v>
      </c>
      <c r="G9" s="5">
        <v>0</v>
      </c>
      <c r="H9" s="5">
        <v>19999999</v>
      </c>
      <c r="I9" s="5">
        <v>19999999</v>
      </c>
      <c r="J9" s="5">
        <v>9999999</v>
      </c>
      <c r="K9" s="6">
        <f t="shared" si="0"/>
        <v>49999997</v>
      </c>
    </row>
    <row r="10" spans="1:11" x14ac:dyDescent="0.25">
      <c r="A10" s="10"/>
      <c r="B10" s="9"/>
      <c r="C10" s="1"/>
      <c r="D10" s="51"/>
      <c r="E10" s="33"/>
      <c r="F10" s="33"/>
      <c r="G10" s="5"/>
      <c r="H10" s="5"/>
      <c r="I10" s="5"/>
      <c r="J10" s="5"/>
      <c r="K10" s="6">
        <f t="shared" si="0"/>
        <v>0</v>
      </c>
    </row>
    <row r="11" spans="1:11" x14ac:dyDescent="0.25">
      <c r="A11" s="10"/>
      <c r="B11" s="9"/>
      <c r="C11" s="1"/>
      <c r="D11" s="21"/>
      <c r="E11" s="4"/>
      <c r="F11" s="4"/>
      <c r="G11" s="5"/>
      <c r="H11" s="5"/>
      <c r="I11" s="5"/>
      <c r="J11" s="5"/>
      <c r="K11" s="6">
        <f t="shared" si="0"/>
        <v>0</v>
      </c>
    </row>
    <row r="12" spans="1:11" x14ac:dyDescent="0.25">
      <c r="A12" s="10"/>
      <c r="B12" s="9"/>
      <c r="C12" s="1"/>
      <c r="D12" s="8"/>
      <c r="E12" s="4"/>
      <c r="F12" s="4"/>
      <c r="G12" s="9"/>
      <c r="H12" s="9"/>
      <c r="I12" s="9"/>
      <c r="J12" s="9"/>
      <c r="K12" s="9"/>
    </row>
    <row r="13" spans="1:11" x14ac:dyDescent="0.25">
      <c r="A13" s="63" t="s">
        <v>15</v>
      </c>
      <c r="B13" s="64"/>
      <c r="C13" s="67">
        <f>SUM(C6:C12)</f>
        <v>0</v>
      </c>
      <c r="D13" s="69" t="s">
        <v>11</v>
      </c>
      <c r="E13" s="69"/>
      <c r="F13" s="70"/>
      <c r="G13" s="5">
        <f>SUM(G6:G11)</f>
        <v>55000000</v>
      </c>
      <c r="H13" s="5">
        <f>SUM(H6:H11)</f>
        <v>52000000</v>
      </c>
      <c r="I13" s="5">
        <f>SUM(I6:I11)</f>
        <v>59000000</v>
      </c>
      <c r="J13" s="5">
        <f>SUM(J6:J11)</f>
        <v>59000000</v>
      </c>
      <c r="K13" s="6">
        <f>SUM(G13:J13)</f>
        <v>225000000</v>
      </c>
    </row>
    <row r="14" spans="1:11" ht="15.75" thickBot="1" x14ac:dyDescent="0.3">
      <c r="A14" s="65"/>
      <c r="B14" s="66"/>
      <c r="C14" s="68"/>
      <c r="D14" s="71" t="s">
        <v>9</v>
      </c>
      <c r="E14" s="71"/>
      <c r="F14" s="71"/>
      <c r="G14" s="71"/>
      <c r="H14" s="71"/>
      <c r="I14" s="71"/>
      <c r="J14" s="72"/>
      <c r="K14" s="53"/>
    </row>
    <row r="15" spans="1:11" hidden="1" x14ac:dyDescent="0.25">
      <c r="G15" s="52">
        <v>55000000</v>
      </c>
      <c r="H15" s="52">
        <v>52000000</v>
      </c>
      <c r="I15" s="52">
        <v>60000000</v>
      </c>
      <c r="J15" s="52">
        <v>59000000</v>
      </c>
      <c r="K15" s="52">
        <v>225000000</v>
      </c>
    </row>
  </sheetData>
  <mergeCells count="10">
    <mergeCell ref="A1:K1"/>
    <mergeCell ref="A2:K2"/>
    <mergeCell ref="A3:K3"/>
    <mergeCell ref="A4:K4"/>
    <mergeCell ref="A13:B14"/>
    <mergeCell ref="C13:C14"/>
    <mergeCell ref="D13:F13"/>
    <mergeCell ref="D14:J14"/>
    <mergeCell ref="D6:D7"/>
    <mergeCell ref="D8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C8" zoomScale="130" zoomScaleNormal="130" workbookViewId="0">
      <selection activeCell="C18" sqref="A18:XFD20"/>
    </sheetView>
  </sheetViews>
  <sheetFormatPr baseColWidth="10" defaultRowHeight="15" x14ac:dyDescent="0.25"/>
  <cols>
    <col min="1" max="1" width="13.7109375" customWidth="1"/>
    <col min="2" max="2" width="16.5703125" customWidth="1"/>
    <col min="3" max="3" width="17.28515625" customWidth="1"/>
    <col min="4" max="4" width="26.28515625" customWidth="1"/>
    <col min="5" max="5" width="23.140625" customWidth="1"/>
    <col min="6" max="6" width="17.28515625" customWidth="1"/>
    <col min="7" max="9" width="13.42578125" bestFit="1" customWidth="1"/>
    <col min="10" max="10" width="16" customWidth="1"/>
    <col min="11" max="11" width="17.140625" customWidth="1"/>
  </cols>
  <sheetData>
    <row r="1" spans="1:11" ht="30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x14ac:dyDescent="0.25">
      <c r="A2" s="80" t="s">
        <v>41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x14ac:dyDescent="0.25">
      <c r="A3" s="80" t="s">
        <v>154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15.75" thickBot="1" x14ac:dyDescent="0.3">
      <c r="A4" s="83"/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1" ht="34.5" thickBot="1" x14ac:dyDescent="0.3">
      <c r="A5" s="23" t="s">
        <v>12</v>
      </c>
      <c r="B5" s="23" t="s">
        <v>13</v>
      </c>
      <c r="C5" s="23" t="s">
        <v>14</v>
      </c>
      <c r="D5" s="24" t="s">
        <v>1</v>
      </c>
      <c r="E5" s="25" t="s">
        <v>2</v>
      </c>
      <c r="F5" s="25" t="s">
        <v>4</v>
      </c>
      <c r="G5" s="26" t="s">
        <v>3</v>
      </c>
      <c r="H5" s="26" t="s">
        <v>5</v>
      </c>
      <c r="I5" s="26" t="s">
        <v>6</v>
      </c>
      <c r="J5" s="26" t="s">
        <v>7</v>
      </c>
      <c r="K5" s="27" t="s">
        <v>8</v>
      </c>
    </row>
    <row r="6" spans="1:11" ht="42" customHeight="1" x14ac:dyDescent="0.25">
      <c r="A6" s="48" t="s">
        <v>151</v>
      </c>
      <c r="B6" s="46" t="s">
        <v>152</v>
      </c>
      <c r="C6" s="47">
        <v>2175663604</v>
      </c>
      <c r="D6" s="96" t="s">
        <v>16</v>
      </c>
      <c r="E6" s="32" t="s">
        <v>42</v>
      </c>
      <c r="F6" s="32" t="s">
        <v>46</v>
      </c>
      <c r="G6" s="13">
        <v>0</v>
      </c>
      <c r="H6" s="13">
        <v>6000000</v>
      </c>
      <c r="I6" s="13">
        <v>0</v>
      </c>
      <c r="J6" s="13">
        <v>0</v>
      </c>
      <c r="K6" s="14">
        <f>SUM(G6:J6)</f>
        <v>6000000</v>
      </c>
    </row>
    <row r="7" spans="1:11" ht="24" customHeight="1" x14ac:dyDescent="0.25">
      <c r="A7" s="28"/>
      <c r="B7" s="29"/>
      <c r="C7" s="5"/>
      <c r="D7" s="97"/>
      <c r="E7" s="32" t="s">
        <v>66</v>
      </c>
      <c r="F7" s="32" t="s">
        <v>43</v>
      </c>
      <c r="G7" s="5">
        <v>0</v>
      </c>
      <c r="H7" s="5">
        <v>10000000</v>
      </c>
      <c r="I7" s="5">
        <v>0</v>
      </c>
      <c r="J7" s="5">
        <v>0</v>
      </c>
      <c r="K7" s="6">
        <f t="shared" ref="K7:K16" si="0">SUM(G7:J7)</f>
        <v>10000000</v>
      </c>
    </row>
    <row r="8" spans="1:11" ht="34.9" customHeight="1" x14ac:dyDescent="0.25">
      <c r="A8" s="28"/>
      <c r="B8" s="29"/>
      <c r="C8" s="5"/>
      <c r="D8" s="98" t="s">
        <v>17</v>
      </c>
      <c r="E8" s="32" t="s">
        <v>44</v>
      </c>
      <c r="F8" s="32" t="s">
        <v>49</v>
      </c>
      <c r="G8" s="5">
        <v>1</v>
      </c>
      <c r="H8" s="5">
        <v>1</v>
      </c>
      <c r="I8" s="5">
        <v>1</v>
      </c>
      <c r="J8" s="5">
        <v>1</v>
      </c>
      <c r="K8" s="6">
        <f t="shared" si="0"/>
        <v>4</v>
      </c>
    </row>
    <row r="9" spans="1:11" ht="24" customHeight="1" x14ac:dyDescent="0.25">
      <c r="A9" s="28"/>
      <c r="B9" s="29"/>
      <c r="C9" s="5"/>
      <c r="D9" s="97"/>
      <c r="E9" s="32" t="s">
        <v>45</v>
      </c>
      <c r="F9" s="32" t="s">
        <v>47</v>
      </c>
      <c r="G9" s="7">
        <v>9999999</v>
      </c>
      <c r="H9" s="5">
        <v>39999999</v>
      </c>
      <c r="I9" s="5">
        <v>39999999</v>
      </c>
      <c r="J9" s="5">
        <v>9999999</v>
      </c>
      <c r="K9" s="6">
        <f t="shared" si="0"/>
        <v>99999996</v>
      </c>
    </row>
    <row r="10" spans="1:11" ht="45.75" x14ac:dyDescent="0.25">
      <c r="A10" s="28"/>
      <c r="B10" s="29"/>
      <c r="C10" s="5"/>
      <c r="D10" s="98" t="s">
        <v>18</v>
      </c>
      <c r="E10" s="32" t="s">
        <v>48</v>
      </c>
      <c r="F10" s="32" t="s">
        <v>50</v>
      </c>
      <c r="G10" s="5">
        <v>1</v>
      </c>
      <c r="H10" s="5">
        <v>1</v>
      </c>
      <c r="I10" s="5">
        <v>1</v>
      </c>
      <c r="J10" s="5">
        <v>1</v>
      </c>
      <c r="K10" s="6">
        <f t="shared" si="0"/>
        <v>4</v>
      </c>
    </row>
    <row r="11" spans="1:11" ht="34.5" x14ac:dyDescent="0.25">
      <c r="A11" s="28"/>
      <c r="B11" s="29"/>
      <c r="C11" s="5"/>
      <c r="D11" s="97"/>
      <c r="E11" s="32" t="s">
        <v>51</v>
      </c>
      <c r="F11" s="32" t="s">
        <v>54</v>
      </c>
      <c r="G11" s="5">
        <v>29999999</v>
      </c>
      <c r="H11" s="5">
        <v>99999999</v>
      </c>
      <c r="I11" s="5">
        <v>99999999</v>
      </c>
      <c r="J11" s="5">
        <v>39999999</v>
      </c>
      <c r="K11" s="6">
        <f t="shared" si="0"/>
        <v>269999996</v>
      </c>
    </row>
    <row r="12" spans="1:11" ht="34.5" x14ac:dyDescent="0.25">
      <c r="A12" s="28"/>
      <c r="B12" s="29"/>
      <c r="C12" s="5"/>
      <c r="D12" s="98" t="s">
        <v>19</v>
      </c>
      <c r="E12" s="29" t="s">
        <v>52</v>
      </c>
      <c r="F12" s="32" t="s">
        <v>55</v>
      </c>
      <c r="G12" s="5">
        <v>1</v>
      </c>
      <c r="H12" s="5">
        <v>1</v>
      </c>
      <c r="I12" s="5">
        <v>1</v>
      </c>
      <c r="J12" s="5">
        <v>1</v>
      </c>
      <c r="K12" s="6">
        <f t="shared" si="0"/>
        <v>4</v>
      </c>
    </row>
    <row r="13" spans="1:11" ht="34.5" x14ac:dyDescent="0.25">
      <c r="A13" s="28"/>
      <c r="B13" s="29"/>
      <c r="C13" s="5"/>
      <c r="D13" s="97"/>
      <c r="E13" s="29" t="s">
        <v>53</v>
      </c>
      <c r="F13" s="32" t="s">
        <v>56</v>
      </c>
      <c r="G13" s="5">
        <v>540999999</v>
      </c>
      <c r="H13" s="5">
        <v>393999999</v>
      </c>
      <c r="I13" s="5">
        <v>495999999</v>
      </c>
      <c r="J13" s="5">
        <v>573999999</v>
      </c>
      <c r="K13" s="6">
        <f t="shared" si="0"/>
        <v>2004999996</v>
      </c>
    </row>
    <row r="14" spans="1:11" ht="20.25" customHeight="1" x14ac:dyDescent="0.25">
      <c r="A14" s="28"/>
      <c r="B14" s="29"/>
      <c r="C14" s="5"/>
      <c r="D14" s="97"/>
      <c r="E14" s="29"/>
      <c r="F14" s="29"/>
      <c r="G14" s="5"/>
      <c r="H14" s="5"/>
      <c r="I14" s="5"/>
      <c r="J14" s="5"/>
      <c r="K14" s="6">
        <f t="shared" si="0"/>
        <v>0</v>
      </c>
    </row>
    <row r="15" spans="1:11" ht="20.25" customHeight="1" x14ac:dyDescent="0.25">
      <c r="A15" s="28"/>
      <c r="B15" s="29"/>
      <c r="C15" s="5"/>
      <c r="D15" s="99"/>
      <c r="E15" s="29"/>
      <c r="F15" s="29"/>
      <c r="G15" s="5"/>
      <c r="H15" s="5"/>
      <c r="I15" s="5"/>
      <c r="J15" s="5"/>
      <c r="K15" s="6">
        <f t="shared" si="0"/>
        <v>0</v>
      </c>
    </row>
    <row r="16" spans="1:11" x14ac:dyDescent="0.25">
      <c r="A16" s="86" t="s">
        <v>15</v>
      </c>
      <c r="B16" s="87"/>
      <c r="C16" s="90">
        <f>SUM(C6:C15)</f>
        <v>2175663604</v>
      </c>
      <c r="D16" s="94" t="s">
        <v>11</v>
      </c>
      <c r="E16" s="94"/>
      <c r="F16" s="95"/>
      <c r="G16" s="5">
        <f>SUM(G6:G15)</f>
        <v>581000000</v>
      </c>
      <c r="H16" s="5">
        <f>SUM(H6:H15)</f>
        <v>550000000</v>
      </c>
      <c r="I16" s="5">
        <f>SUM(I6:I15)</f>
        <v>636000000</v>
      </c>
      <c r="J16" s="5">
        <f>SUM(J6:J15)</f>
        <v>624000000</v>
      </c>
      <c r="K16" s="6">
        <f t="shared" si="0"/>
        <v>2391000000</v>
      </c>
    </row>
    <row r="17" spans="1:11" ht="15.75" thickBot="1" x14ac:dyDescent="0.3">
      <c r="A17" s="88"/>
      <c r="B17" s="89"/>
      <c r="C17" s="91"/>
      <c r="D17" s="92" t="s">
        <v>9</v>
      </c>
      <c r="E17" s="92"/>
      <c r="F17" s="92"/>
      <c r="G17" s="92"/>
      <c r="H17" s="92"/>
      <c r="I17" s="92"/>
      <c r="J17" s="93"/>
      <c r="K17" s="31"/>
    </row>
    <row r="18" spans="1:11" hidden="1" x14ac:dyDescent="0.25">
      <c r="A18" s="30"/>
      <c r="B18" s="30"/>
      <c r="C18" s="30"/>
      <c r="D18" s="30"/>
      <c r="E18" s="30"/>
      <c r="F18" s="30"/>
      <c r="G18" s="5">
        <v>581000000</v>
      </c>
      <c r="H18" s="5">
        <v>550000000</v>
      </c>
      <c r="I18" s="5">
        <v>636000000</v>
      </c>
      <c r="J18" s="5">
        <v>625000000</v>
      </c>
      <c r="K18" s="30"/>
    </row>
    <row r="19" spans="1:11" hidden="1" x14ac:dyDescent="0.25">
      <c r="G19" s="35">
        <f>G16-G18</f>
        <v>0</v>
      </c>
      <c r="H19" s="35">
        <f>H16-H18</f>
        <v>0</v>
      </c>
      <c r="I19" s="35">
        <f>I16-I18</f>
        <v>0</v>
      </c>
      <c r="J19" s="35">
        <f>J16-J18</f>
        <v>-1000000</v>
      </c>
    </row>
    <row r="20" spans="1:11" hidden="1" x14ac:dyDescent="0.25"/>
  </sheetData>
  <mergeCells count="12">
    <mergeCell ref="A1:K1"/>
    <mergeCell ref="A2:K2"/>
    <mergeCell ref="A3:K3"/>
    <mergeCell ref="A4:K4"/>
    <mergeCell ref="A16:B17"/>
    <mergeCell ref="C16:C17"/>
    <mergeCell ref="D17:J17"/>
    <mergeCell ref="D16:F16"/>
    <mergeCell ref="D6:D7"/>
    <mergeCell ref="D8:D9"/>
    <mergeCell ref="D10:D11"/>
    <mergeCell ref="D12:D1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8" zoomScaleNormal="100" workbookViewId="0">
      <selection activeCell="A17" sqref="A17:XFD19"/>
    </sheetView>
  </sheetViews>
  <sheetFormatPr baseColWidth="10" defaultRowHeight="15" x14ac:dyDescent="0.25"/>
  <cols>
    <col min="1" max="1" width="11.140625" bestFit="1" customWidth="1"/>
    <col min="2" max="2" width="10.7109375" bestFit="1" customWidth="1"/>
    <col min="3" max="3" width="11.42578125" bestFit="1" customWidth="1"/>
    <col min="4" max="4" width="27.140625" bestFit="1" customWidth="1"/>
    <col min="5" max="5" width="14" bestFit="1" customWidth="1"/>
    <col min="6" max="6" width="26.85546875" bestFit="1" customWidth="1"/>
    <col min="7" max="7" width="18.28515625" customWidth="1"/>
    <col min="8" max="11" width="13.42578125" bestFit="1" customWidth="1"/>
  </cols>
  <sheetData>
    <row r="1" spans="1:11" ht="18.7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18.75" x14ac:dyDescent="0.3">
      <c r="A2" s="57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8.75" x14ac:dyDescent="0.3">
      <c r="A3" s="57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79.5" thickBot="1" x14ac:dyDescent="0.3">
      <c r="A5" s="15" t="s">
        <v>12</v>
      </c>
      <c r="B5" s="15" t="s">
        <v>13</v>
      </c>
      <c r="C5" s="15" t="s">
        <v>14</v>
      </c>
      <c r="D5" s="16" t="s">
        <v>1</v>
      </c>
      <c r="E5" s="17" t="s">
        <v>2</v>
      </c>
      <c r="F5" s="17" t="s">
        <v>4</v>
      </c>
      <c r="G5" s="18" t="s">
        <v>3</v>
      </c>
      <c r="H5" s="18" t="s">
        <v>5</v>
      </c>
      <c r="I5" s="18" t="s">
        <v>6</v>
      </c>
      <c r="J5" s="18" t="s">
        <v>7</v>
      </c>
      <c r="K5" s="19" t="s">
        <v>8</v>
      </c>
    </row>
    <row r="6" spans="1:11" ht="36.75" x14ac:dyDescent="0.25">
      <c r="A6" s="11"/>
      <c r="B6" s="12"/>
      <c r="C6" s="20"/>
      <c r="D6" s="73" t="s">
        <v>29</v>
      </c>
      <c r="E6" s="21" t="s">
        <v>94</v>
      </c>
      <c r="F6" s="33" t="s">
        <v>95</v>
      </c>
      <c r="G6" s="13">
        <v>165000000</v>
      </c>
      <c r="H6" s="13">
        <v>1</v>
      </c>
      <c r="I6" s="13">
        <v>1</v>
      </c>
      <c r="J6" s="13">
        <v>1</v>
      </c>
      <c r="K6" s="14">
        <f>SUM(G6:J6)</f>
        <v>165000003</v>
      </c>
    </row>
    <row r="7" spans="1:11" ht="96.75" x14ac:dyDescent="0.25">
      <c r="A7" s="10"/>
      <c r="B7" s="9"/>
      <c r="C7" s="1"/>
      <c r="D7" s="74" t="s">
        <v>29</v>
      </c>
      <c r="E7" s="33" t="s">
        <v>96</v>
      </c>
      <c r="F7" s="36" t="s">
        <v>97</v>
      </c>
      <c r="G7" s="13">
        <v>0</v>
      </c>
      <c r="H7" s="13">
        <v>92999999</v>
      </c>
      <c r="I7" s="13">
        <v>112499999</v>
      </c>
      <c r="J7" s="13">
        <v>124599999</v>
      </c>
      <c r="K7" s="14">
        <f>SUM(H7:J7)</f>
        <v>330099997</v>
      </c>
    </row>
    <row r="8" spans="1:11" ht="60" x14ac:dyDescent="0.25">
      <c r="A8" s="10"/>
      <c r="B8" s="9"/>
      <c r="C8" s="1"/>
      <c r="D8" s="75" t="s">
        <v>30</v>
      </c>
      <c r="E8" s="37" t="s">
        <v>98</v>
      </c>
      <c r="F8" s="37" t="s">
        <v>99</v>
      </c>
      <c r="G8" s="5">
        <v>0</v>
      </c>
      <c r="H8" s="5">
        <v>26500000</v>
      </c>
      <c r="I8" s="5">
        <v>26500000</v>
      </c>
      <c r="J8" s="5">
        <v>21200000</v>
      </c>
      <c r="K8" s="6">
        <f>SUM(H8:J8)</f>
        <v>74200000</v>
      </c>
    </row>
    <row r="9" spans="1:11" ht="72" x14ac:dyDescent="0.25">
      <c r="A9" s="10"/>
      <c r="B9" s="9"/>
      <c r="C9" s="1"/>
      <c r="D9" s="74" t="s">
        <v>30</v>
      </c>
      <c r="E9" s="37" t="s">
        <v>100</v>
      </c>
      <c r="F9" s="37" t="s">
        <v>101</v>
      </c>
      <c r="G9" s="5">
        <v>0</v>
      </c>
      <c r="H9" s="5">
        <v>26500000</v>
      </c>
      <c r="I9" s="5">
        <v>31000000</v>
      </c>
      <c r="J9" s="5">
        <v>21200000</v>
      </c>
      <c r="K9" s="6">
        <f>SUM(G9:J9)</f>
        <v>78700000</v>
      </c>
    </row>
    <row r="10" spans="1:11" ht="60" x14ac:dyDescent="0.25">
      <c r="A10" s="10"/>
      <c r="B10" s="9"/>
      <c r="C10" s="1"/>
      <c r="D10" s="75" t="s">
        <v>31</v>
      </c>
      <c r="E10" s="37" t="s">
        <v>102</v>
      </c>
      <c r="F10" s="37" t="s">
        <v>103</v>
      </c>
      <c r="G10" s="5">
        <v>0</v>
      </c>
      <c r="H10" s="5">
        <v>1</v>
      </c>
      <c r="I10" s="5">
        <v>1</v>
      </c>
      <c r="J10" s="5">
        <v>1</v>
      </c>
      <c r="K10" s="6">
        <f>SUM(G10:J10)</f>
        <v>3</v>
      </c>
    </row>
    <row r="11" spans="1:11" ht="84" x14ac:dyDescent="0.25">
      <c r="A11" s="10"/>
      <c r="B11" s="9"/>
      <c r="C11" s="1"/>
      <c r="D11" s="74" t="s">
        <v>31</v>
      </c>
      <c r="E11" s="37" t="s">
        <v>104</v>
      </c>
      <c r="F11" s="38" t="s">
        <v>105</v>
      </c>
      <c r="G11" s="5">
        <v>0</v>
      </c>
      <c r="H11" s="5">
        <v>9999999</v>
      </c>
      <c r="I11" s="5">
        <v>9999999</v>
      </c>
      <c r="J11" s="5">
        <v>9999999</v>
      </c>
      <c r="K11" s="6">
        <f>SUM(H11:J11)</f>
        <v>29999997</v>
      </c>
    </row>
    <row r="12" spans="1:11" x14ac:dyDescent="0.25">
      <c r="A12" s="10"/>
      <c r="B12" s="9"/>
      <c r="C12" s="1"/>
      <c r="D12" s="40"/>
      <c r="E12" s="34"/>
      <c r="F12" s="34"/>
      <c r="G12" s="5"/>
      <c r="H12" s="5"/>
      <c r="I12" s="5"/>
      <c r="J12" s="5"/>
      <c r="K12" s="6"/>
    </row>
    <row r="13" spans="1:11" x14ac:dyDescent="0.25">
      <c r="A13" s="10"/>
      <c r="B13" s="9"/>
      <c r="C13" s="1"/>
      <c r="D13" s="8"/>
      <c r="E13" s="4"/>
      <c r="F13" s="4"/>
      <c r="G13" s="5"/>
      <c r="H13" s="5"/>
      <c r="I13" s="5"/>
      <c r="J13" s="5"/>
      <c r="K13" s="6">
        <f>SUM(G13:J13)</f>
        <v>0</v>
      </c>
    </row>
    <row r="14" spans="1:11" x14ac:dyDescent="0.25">
      <c r="A14" s="10"/>
      <c r="B14" s="9"/>
      <c r="C14" s="1"/>
      <c r="D14" s="8"/>
      <c r="E14" s="4"/>
      <c r="F14" s="4"/>
      <c r="G14" s="5"/>
      <c r="H14" s="5"/>
      <c r="I14" s="5"/>
      <c r="J14" s="5"/>
      <c r="K14" s="6">
        <f>SUM(G14:J14)</f>
        <v>0</v>
      </c>
    </row>
    <row r="15" spans="1:11" x14ac:dyDescent="0.25">
      <c r="A15" s="63" t="s">
        <v>15</v>
      </c>
      <c r="B15" s="64"/>
      <c r="C15" s="67">
        <f>SUM(C6:C14)</f>
        <v>0</v>
      </c>
      <c r="D15" s="100" t="s">
        <v>11</v>
      </c>
      <c r="E15" s="69"/>
      <c r="F15" s="70"/>
      <c r="G15" s="1">
        <f>SUM(G6:G14)</f>
        <v>165000000</v>
      </c>
      <c r="H15" s="1">
        <f>SUM(H6:H14)</f>
        <v>156000000</v>
      </c>
      <c r="I15" s="1">
        <f>SUM(I6:I14)</f>
        <v>180000000</v>
      </c>
      <c r="J15" s="1">
        <f>SUM(J6:J14)</f>
        <v>177000000</v>
      </c>
      <c r="K15" s="2">
        <f>SUM(G15:J15)</f>
        <v>678000000</v>
      </c>
    </row>
    <row r="16" spans="1:11" ht="15.75" thickBot="1" x14ac:dyDescent="0.3">
      <c r="A16" s="65"/>
      <c r="B16" s="66"/>
      <c r="C16" s="68"/>
      <c r="D16" s="101" t="s">
        <v>9</v>
      </c>
      <c r="E16" s="71"/>
      <c r="F16" s="71"/>
      <c r="G16" s="71"/>
      <c r="H16" s="71"/>
      <c r="I16" s="71"/>
      <c r="J16" s="72"/>
      <c r="K16" s="3"/>
    </row>
    <row r="17" spans="7:11" hidden="1" x14ac:dyDescent="0.25">
      <c r="G17" s="52">
        <v>165000000</v>
      </c>
      <c r="H17" s="52">
        <v>156000000</v>
      </c>
      <c r="I17" s="52">
        <v>180000000</v>
      </c>
      <c r="J17" s="52">
        <v>177000000</v>
      </c>
      <c r="K17" s="52">
        <f>SUM(G17:J17)</f>
        <v>678000000</v>
      </c>
    </row>
    <row r="18" spans="7:11" hidden="1" x14ac:dyDescent="0.25">
      <c r="H18" s="35">
        <f>H15-H17</f>
        <v>0</v>
      </c>
      <c r="J18" s="35">
        <f>J17-J15</f>
        <v>0</v>
      </c>
    </row>
    <row r="19" spans="7:11" hidden="1" x14ac:dyDescent="0.25"/>
  </sheetData>
  <mergeCells count="11">
    <mergeCell ref="A1:K1"/>
    <mergeCell ref="A2:K2"/>
    <mergeCell ref="A3:K3"/>
    <mergeCell ref="A4:K4"/>
    <mergeCell ref="A15:B16"/>
    <mergeCell ref="C15:C16"/>
    <mergeCell ref="D15:F15"/>
    <mergeCell ref="D16:J16"/>
    <mergeCell ref="D6:D7"/>
    <mergeCell ref="D8:D9"/>
    <mergeCell ref="D10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6" workbookViewId="0">
      <selection activeCell="A25" sqref="A25:XFD32"/>
    </sheetView>
  </sheetViews>
  <sheetFormatPr baseColWidth="10" defaultRowHeight="15" x14ac:dyDescent="0.25"/>
  <cols>
    <col min="1" max="1" width="11.5703125" customWidth="1"/>
    <col min="2" max="2" width="13" bestFit="1" customWidth="1"/>
    <col min="3" max="3" width="13.42578125" bestFit="1" customWidth="1"/>
    <col min="5" max="5" width="14" bestFit="1" customWidth="1"/>
    <col min="6" max="6" width="26.85546875" bestFit="1" customWidth="1"/>
    <col min="7" max="10" width="13.42578125" bestFit="1" customWidth="1"/>
    <col min="11" max="11" width="15" bestFit="1" customWidth="1"/>
    <col min="13" max="13" width="13.42578125" bestFit="1" customWidth="1"/>
  </cols>
  <sheetData>
    <row r="1" spans="1:13" ht="18.7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3" ht="18.75" x14ac:dyDescent="0.3">
      <c r="A2" s="57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3" ht="18.75" x14ac:dyDescent="0.3">
      <c r="A3" s="57" t="s">
        <v>155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3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3" ht="79.5" thickBot="1" x14ac:dyDescent="0.3">
      <c r="A5" s="15" t="s">
        <v>12</v>
      </c>
      <c r="B5" s="15" t="s">
        <v>13</v>
      </c>
      <c r="C5" s="15" t="s">
        <v>14</v>
      </c>
      <c r="D5" s="16" t="s">
        <v>1</v>
      </c>
      <c r="E5" s="17" t="s">
        <v>2</v>
      </c>
      <c r="F5" s="17" t="s">
        <v>4</v>
      </c>
      <c r="G5" s="18" t="s">
        <v>3</v>
      </c>
      <c r="H5" s="18" t="s">
        <v>5</v>
      </c>
      <c r="I5" s="18" t="s">
        <v>6</v>
      </c>
      <c r="J5" s="18" t="s">
        <v>7</v>
      </c>
      <c r="K5" s="19" t="s">
        <v>8</v>
      </c>
    </row>
    <row r="6" spans="1:13" ht="63.75" x14ac:dyDescent="0.25">
      <c r="A6" s="42" t="s">
        <v>147</v>
      </c>
      <c r="B6" s="43" t="s">
        <v>148</v>
      </c>
      <c r="C6" s="44">
        <v>236636265</v>
      </c>
      <c r="D6" s="73" t="s">
        <v>106</v>
      </c>
      <c r="E6" s="21" t="s">
        <v>107</v>
      </c>
      <c r="F6" s="36" t="s">
        <v>108</v>
      </c>
      <c r="G6" s="13">
        <v>1</v>
      </c>
      <c r="H6" s="13">
        <v>1</v>
      </c>
      <c r="I6" s="13">
        <v>1</v>
      </c>
      <c r="J6" s="13">
        <v>1</v>
      </c>
      <c r="K6" s="14">
        <f>SUM(G6:J6)</f>
        <v>4</v>
      </c>
    </row>
    <row r="7" spans="1:13" ht="60" x14ac:dyDescent="0.25">
      <c r="A7" s="10"/>
      <c r="B7" s="9"/>
      <c r="C7" s="1"/>
      <c r="D7" s="74" t="s">
        <v>106</v>
      </c>
      <c r="E7" s="36" t="s">
        <v>109</v>
      </c>
      <c r="F7" s="36" t="s">
        <v>110</v>
      </c>
      <c r="G7" s="13">
        <v>2399999</v>
      </c>
      <c r="H7" s="13">
        <v>2399999</v>
      </c>
      <c r="I7" s="13">
        <v>1199999</v>
      </c>
      <c r="J7" s="13">
        <v>1199999</v>
      </c>
      <c r="K7" s="14">
        <f>SUM(G7:J7)</f>
        <v>7199996</v>
      </c>
    </row>
    <row r="8" spans="1:13" ht="72" x14ac:dyDescent="0.25">
      <c r="A8" s="10"/>
      <c r="B8" s="9"/>
      <c r="C8" s="1"/>
      <c r="D8" s="75" t="s">
        <v>33</v>
      </c>
      <c r="E8" s="37" t="s">
        <v>111</v>
      </c>
      <c r="F8" s="37" t="s">
        <v>112</v>
      </c>
      <c r="G8" s="5">
        <v>0</v>
      </c>
      <c r="H8" s="5">
        <v>1</v>
      </c>
      <c r="I8" s="5">
        <v>1</v>
      </c>
      <c r="J8" s="5">
        <v>1</v>
      </c>
      <c r="K8" s="6">
        <f>SUM(H8:J8)</f>
        <v>3</v>
      </c>
    </row>
    <row r="9" spans="1:13" ht="36" x14ac:dyDescent="0.25">
      <c r="A9" s="10"/>
      <c r="B9" s="9"/>
      <c r="C9" s="1"/>
      <c r="D9" s="74" t="s">
        <v>33</v>
      </c>
      <c r="E9" s="37" t="s">
        <v>113</v>
      </c>
      <c r="F9" s="37" t="s">
        <v>112</v>
      </c>
      <c r="G9" s="5">
        <v>0</v>
      </c>
      <c r="H9" s="5">
        <v>3999999</v>
      </c>
      <c r="I9" s="5">
        <v>3999999</v>
      </c>
      <c r="J9" s="5">
        <v>3999999</v>
      </c>
      <c r="K9" s="6">
        <f>SUM(G9:J9)</f>
        <v>11999997</v>
      </c>
    </row>
    <row r="10" spans="1:13" ht="84" x14ac:dyDescent="0.25">
      <c r="A10" s="10"/>
      <c r="B10" s="9"/>
      <c r="C10" s="1"/>
      <c r="D10" s="75" t="s">
        <v>34</v>
      </c>
      <c r="E10" s="37" t="s">
        <v>114</v>
      </c>
      <c r="F10" s="37" t="s">
        <v>115</v>
      </c>
      <c r="G10" s="5">
        <v>0</v>
      </c>
      <c r="H10" s="5">
        <v>500000</v>
      </c>
      <c r="I10" s="5">
        <v>0</v>
      </c>
      <c r="J10" s="5">
        <v>0</v>
      </c>
      <c r="K10" s="6">
        <f>SUM(G10:J10)</f>
        <v>500000</v>
      </c>
    </row>
    <row r="11" spans="1:13" ht="48" x14ac:dyDescent="0.25">
      <c r="A11" s="10"/>
      <c r="B11" s="9"/>
      <c r="C11" s="1"/>
      <c r="D11" s="76"/>
      <c r="E11" s="37" t="s">
        <v>116</v>
      </c>
      <c r="F11" s="37" t="s">
        <v>112</v>
      </c>
      <c r="G11" s="5">
        <v>0</v>
      </c>
      <c r="H11" s="5">
        <v>3499999</v>
      </c>
      <c r="I11" s="5">
        <v>0</v>
      </c>
      <c r="J11" s="5">
        <v>0</v>
      </c>
      <c r="K11" s="6">
        <f>SUM(G11:J11)</f>
        <v>3499999</v>
      </c>
    </row>
    <row r="12" spans="1:13" ht="72" x14ac:dyDescent="0.25">
      <c r="A12" s="10"/>
      <c r="B12" s="9"/>
      <c r="C12" s="1"/>
      <c r="D12" s="74" t="s">
        <v>34</v>
      </c>
      <c r="E12" s="37" t="s">
        <v>117</v>
      </c>
      <c r="F12" s="38" t="s">
        <v>118</v>
      </c>
      <c r="G12" s="5">
        <v>0</v>
      </c>
      <c r="H12" s="5">
        <v>1</v>
      </c>
      <c r="I12" s="5">
        <v>0</v>
      </c>
      <c r="J12" s="5">
        <v>0</v>
      </c>
      <c r="K12" s="6">
        <f>SUM(H12:J12)</f>
        <v>1</v>
      </c>
    </row>
    <row r="13" spans="1:13" ht="72" x14ac:dyDescent="0.25">
      <c r="A13" s="10"/>
      <c r="B13" s="9"/>
      <c r="C13" s="1"/>
      <c r="D13" s="75" t="s">
        <v>35</v>
      </c>
      <c r="E13" s="37" t="s">
        <v>119</v>
      </c>
      <c r="F13" s="37" t="s">
        <v>120</v>
      </c>
      <c r="G13" s="5">
        <v>717372494</v>
      </c>
      <c r="H13" s="5">
        <v>654199997</v>
      </c>
      <c r="I13" s="5">
        <v>699999999</v>
      </c>
      <c r="J13" s="5">
        <v>688999999</v>
      </c>
      <c r="K13" s="6">
        <f>SUM(G13:J13)</f>
        <v>2760572489</v>
      </c>
      <c r="M13" s="35">
        <f>G13+G26</f>
        <v>717372494</v>
      </c>
    </row>
    <row r="14" spans="1:13" ht="50.45" customHeight="1" x14ac:dyDescent="0.25">
      <c r="A14" s="10"/>
      <c r="B14" s="9"/>
      <c r="C14" s="1"/>
      <c r="D14" s="74" t="s">
        <v>35</v>
      </c>
      <c r="E14" s="37" t="s">
        <v>121</v>
      </c>
      <c r="F14" s="37" t="s">
        <v>122</v>
      </c>
      <c r="G14" s="5">
        <v>1</v>
      </c>
      <c r="H14" s="5">
        <v>1</v>
      </c>
      <c r="I14" s="5">
        <v>1</v>
      </c>
      <c r="J14" s="5">
        <v>1</v>
      </c>
      <c r="K14" s="6">
        <f>SUM(G14:J14)</f>
        <v>4</v>
      </c>
    </row>
    <row r="15" spans="1:13" ht="48.75" x14ac:dyDescent="0.25">
      <c r="A15" s="10"/>
      <c r="B15" s="9"/>
      <c r="C15" s="1"/>
      <c r="D15" s="75" t="s">
        <v>36</v>
      </c>
      <c r="E15" s="34" t="s">
        <v>123</v>
      </c>
      <c r="F15" s="34" t="s">
        <v>124</v>
      </c>
      <c r="G15" s="5">
        <v>0</v>
      </c>
      <c r="H15" s="5">
        <v>1</v>
      </c>
      <c r="I15" s="5">
        <v>1</v>
      </c>
      <c r="J15" s="5">
        <v>1</v>
      </c>
      <c r="K15" s="6">
        <f>SUM(G15:J15)</f>
        <v>3</v>
      </c>
    </row>
    <row r="16" spans="1:13" ht="60.75" x14ac:dyDescent="0.25">
      <c r="A16" s="10"/>
      <c r="B16" s="9"/>
      <c r="C16" s="1"/>
      <c r="D16" s="74" t="s">
        <v>36</v>
      </c>
      <c r="E16" s="34" t="s">
        <v>125</v>
      </c>
      <c r="F16" s="34" t="s">
        <v>126</v>
      </c>
      <c r="G16" s="5">
        <v>0</v>
      </c>
      <c r="H16" s="5">
        <v>45475834</v>
      </c>
      <c r="I16" s="5">
        <v>36875832</v>
      </c>
      <c r="J16" s="5">
        <v>32875834</v>
      </c>
      <c r="K16" s="6">
        <f>SUM(H16:J16)</f>
        <v>115227500</v>
      </c>
      <c r="M16" s="35"/>
    </row>
    <row r="17" spans="1:11" ht="36" x14ac:dyDescent="0.25">
      <c r="A17" s="10"/>
      <c r="B17" s="9"/>
      <c r="C17" s="1"/>
      <c r="D17" s="75" t="s">
        <v>37</v>
      </c>
      <c r="E17" s="37" t="s">
        <v>127</v>
      </c>
      <c r="F17" s="37" t="s">
        <v>128</v>
      </c>
      <c r="G17" s="7">
        <v>0</v>
      </c>
      <c r="H17" s="5">
        <v>0</v>
      </c>
      <c r="I17" s="5">
        <v>9000000</v>
      </c>
      <c r="J17" s="5">
        <v>9000000</v>
      </c>
      <c r="K17" s="6">
        <f>SUM(I17:J17)</f>
        <v>18000000</v>
      </c>
    </row>
    <row r="18" spans="1:11" ht="60" x14ac:dyDescent="0.25">
      <c r="A18" s="10"/>
      <c r="B18" s="9"/>
      <c r="C18" s="1"/>
      <c r="D18" s="74" t="s">
        <v>37</v>
      </c>
      <c r="E18" s="37" t="s">
        <v>129</v>
      </c>
      <c r="F18" s="34"/>
      <c r="G18" s="5">
        <v>0</v>
      </c>
      <c r="H18" s="5">
        <v>0</v>
      </c>
      <c r="I18" s="5">
        <v>71000000</v>
      </c>
      <c r="J18" s="5">
        <v>71000000</v>
      </c>
      <c r="K18" s="6">
        <f>SUM(I18:J18)</f>
        <v>142000000</v>
      </c>
    </row>
    <row r="19" spans="1:11" ht="48" x14ac:dyDescent="0.25">
      <c r="A19" s="10"/>
      <c r="B19" s="9"/>
      <c r="C19" s="1"/>
      <c r="D19" s="102" t="s">
        <v>38</v>
      </c>
      <c r="E19" s="39" t="s">
        <v>138</v>
      </c>
      <c r="F19" s="39" t="s">
        <v>139</v>
      </c>
      <c r="G19" s="5">
        <v>0</v>
      </c>
      <c r="H19" s="5">
        <v>1</v>
      </c>
      <c r="I19" s="5">
        <v>1</v>
      </c>
      <c r="J19" s="5">
        <v>0</v>
      </c>
      <c r="K19" s="6">
        <f>SUM(H19:J19)</f>
        <v>2</v>
      </c>
    </row>
    <row r="20" spans="1:11" ht="84.75" x14ac:dyDescent="0.25">
      <c r="A20" s="10"/>
      <c r="B20" s="9"/>
      <c r="C20" s="1"/>
      <c r="D20" s="103"/>
      <c r="E20" s="34" t="s">
        <v>130</v>
      </c>
      <c r="F20" s="37" t="s">
        <v>131</v>
      </c>
      <c r="G20" s="5">
        <v>0</v>
      </c>
      <c r="H20" s="5">
        <v>1</v>
      </c>
      <c r="I20" s="5">
        <v>1</v>
      </c>
      <c r="J20" s="5">
        <v>0</v>
      </c>
      <c r="K20" s="6">
        <f>SUM(H20:J20)</f>
        <v>2</v>
      </c>
    </row>
    <row r="21" spans="1:11" x14ac:dyDescent="0.25">
      <c r="A21" s="10"/>
      <c r="B21" s="9"/>
      <c r="C21" s="1"/>
      <c r="D21" s="8"/>
      <c r="E21" s="4"/>
      <c r="F21" s="4"/>
      <c r="G21" s="5"/>
      <c r="H21" s="5"/>
      <c r="I21" s="5"/>
      <c r="J21" s="5"/>
      <c r="K21" s="6">
        <f>SUM(G21:J21)</f>
        <v>0</v>
      </c>
    </row>
    <row r="22" spans="1:11" x14ac:dyDescent="0.25">
      <c r="A22" s="10"/>
      <c r="B22" s="9"/>
      <c r="C22" s="1"/>
      <c r="D22" s="8"/>
      <c r="E22" s="4"/>
      <c r="F22" s="4"/>
      <c r="G22" s="5"/>
      <c r="H22" s="5"/>
      <c r="I22" s="5"/>
      <c r="J22" s="5"/>
      <c r="K22" s="6">
        <f>SUM(G22:J22)</f>
        <v>0</v>
      </c>
    </row>
    <row r="23" spans="1:11" x14ac:dyDescent="0.25">
      <c r="A23" s="63" t="s">
        <v>15</v>
      </c>
      <c r="B23" s="64"/>
      <c r="C23" s="67">
        <f>SUM(C6:C22)</f>
        <v>236636265</v>
      </c>
      <c r="D23" s="100" t="s">
        <v>11</v>
      </c>
      <c r="E23" s="69"/>
      <c r="F23" s="70"/>
      <c r="G23" s="1">
        <f>SUM(G6:G22)</f>
        <v>719772495</v>
      </c>
      <c r="H23" s="1">
        <f>SUM(H6:H22)</f>
        <v>710075835</v>
      </c>
      <c r="I23" s="1">
        <f>SUM(I6:I22)</f>
        <v>822075835</v>
      </c>
      <c r="J23" s="1">
        <f>SUM(J6:J22)</f>
        <v>807075835</v>
      </c>
      <c r="K23" s="2">
        <f>SUM(G23:J23)</f>
        <v>3059000000</v>
      </c>
    </row>
    <row r="24" spans="1:11" ht="15.75" thickBot="1" x14ac:dyDescent="0.3">
      <c r="A24" s="65"/>
      <c r="B24" s="66"/>
      <c r="C24" s="68"/>
      <c r="D24" s="101" t="s">
        <v>9</v>
      </c>
      <c r="E24" s="71"/>
      <c r="F24" s="71"/>
      <c r="G24" s="71"/>
      <c r="H24" s="71"/>
      <c r="I24" s="71"/>
      <c r="J24" s="72"/>
      <c r="K24" s="3"/>
    </row>
    <row r="25" spans="1:11" hidden="1" x14ac:dyDescent="0.25">
      <c r="G25" s="52">
        <v>755000000</v>
      </c>
      <c r="H25" s="52">
        <v>715000000</v>
      </c>
      <c r="I25" s="52">
        <v>827000000</v>
      </c>
      <c r="J25" s="52">
        <v>812000000</v>
      </c>
      <c r="K25" s="35">
        <f>SUM(G25:J25)</f>
        <v>3109000000</v>
      </c>
    </row>
    <row r="26" spans="1:11" hidden="1" x14ac:dyDescent="0.25">
      <c r="G26" s="35">
        <f>G25-G23-G30</f>
        <v>0</v>
      </c>
      <c r="H26" s="35">
        <f t="shared" ref="H26:J26" si="0">H25-H23-H30</f>
        <v>0</v>
      </c>
      <c r="I26" s="35">
        <f t="shared" si="0"/>
        <v>0</v>
      </c>
      <c r="J26" s="35">
        <f t="shared" si="0"/>
        <v>0</v>
      </c>
    </row>
    <row r="27" spans="1:11" hidden="1" x14ac:dyDescent="0.25"/>
    <row r="28" spans="1:11" hidden="1" x14ac:dyDescent="0.25"/>
    <row r="29" spans="1:11" hidden="1" x14ac:dyDescent="0.25"/>
    <row r="30" spans="1:11" hidden="1" x14ac:dyDescent="0.25">
      <c r="G30" s="1">
        <v>35227505</v>
      </c>
      <c r="H30" s="1">
        <v>4924165</v>
      </c>
      <c r="I30" s="1">
        <v>4924165</v>
      </c>
      <c r="J30" s="1">
        <v>4924165</v>
      </c>
    </row>
    <row r="31" spans="1:11" hidden="1" x14ac:dyDescent="0.25"/>
    <row r="32" spans="1:11" hidden="1" x14ac:dyDescent="0.25"/>
  </sheetData>
  <mergeCells count="15">
    <mergeCell ref="A1:K1"/>
    <mergeCell ref="A2:K2"/>
    <mergeCell ref="A3:K3"/>
    <mergeCell ref="A4:K4"/>
    <mergeCell ref="A23:B24"/>
    <mergeCell ref="C23:C24"/>
    <mergeCell ref="D23:F23"/>
    <mergeCell ref="D24:J24"/>
    <mergeCell ref="D6:D7"/>
    <mergeCell ref="D8:D9"/>
    <mergeCell ref="D10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12" sqref="G12"/>
    </sheetView>
  </sheetViews>
  <sheetFormatPr baseColWidth="10" defaultRowHeight="15" x14ac:dyDescent="0.25"/>
  <cols>
    <col min="1" max="1" width="17.7109375" customWidth="1"/>
    <col min="2" max="2" width="17.28515625" customWidth="1"/>
    <col min="3" max="3" width="16.28515625" customWidth="1"/>
    <col min="5" max="5" width="19.28515625" customWidth="1"/>
    <col min="6" max="6" width="18.85546875" customWidth="1"/>
    <col min="7" max="7" width="12.42578125" bestFit="1" customWidth="1"/>
    <col min="11" max="11" width="12.42578125" bestFit="1" customWidth="1"/>
  </cols>
  <sheetData>
    <row r="1" spans="1:13" ht="18.7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3" ht="18.75" x14ac:dyDescent="0.3">
      <c r="A2" s="57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3" ht="18.75" x14ac:dyDescent="0.3">
      <c r="A3" s="57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3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3" ht="63.75" thickBot="1" x14ac:dyDescent="0.3">
      <c r="A5" s="15" t="s">
        <v>12</v>
      </c>
      <c r="B5" s="15" t="s">
        <v>13</v>
      </c>
      <c r="C5" s="15" t="s">
        <v>14</v>
      </c>
      <c r="D5" s="15" t="s">
        <v>1</v>
      </c>
      <c r="E5" s="15" t="s">
        <v>2</v>
      </c>
      <c r="F5" s="15" t="s">
        <v>4</v>
      </c>
      <c r="G5" s="18" t="s">
        <v>3</v>
      </c>
      <c r="H5" s="18" t="s">
        <v>5</v>
      </c>
      <c r="I5" s="18" t="s">
        <v>6</v>
      </c>
      <c r="J5" s="18" t="s">
        <v>7</v>
      </c>
      <c r="K5" s="19" t="s">
        <v>8</v>
      </c>
    </row>
    <row r="6" spans="1:13" ht="36" x14ac:dyDescent="0.25">
      <c r="A6" s="11"/>
      <c r="B6" s="12"/>
      <c r="C6" s="20"/>
      <c r="D6" s="75" t="s">
        <v>40</v>
      </c>
      <c r="E6" s="37" t="s">
        <v>132</v>
      </c>
      <c r="F6" s="37" t="s">
        <v>133</v>
      </c>
      <c r="G6" s="5">
        <v>57499</v>
      </c>
      <c r="H6" s="5">
        <v>57499</v>
      </c>
      <c r="I6" s="5">
        <v>57499</v>
      </c>
      <c r="J6" s="5">
        <v>57499</v>
      </c>
      <c r="K6" s="6">
        <v>229996</v>
      </c>
    </row>
    <row r="7" spans="1:13" ht="48" x14ac:dyDescent="0.25">
      <c r="A7" s="10"/>
      <c r="B7" s="9"/>
      <c r="C7" s="1"/>
      <c r="D7" s="76" t="s">
        <v>40</v>
      </c>
      <c r="E7" s="37" t="s">
        <v>134</v>
      </c>
      <c r="F7" s="37" t="s">
        <v>135</v>
      </c>
      <c r="G7" s="5">
        <v>35170005</v>
      </c>
      <c r="H7" s="5">
        <v>1</v>
      </c>
      <c r="I7" s="5">
        <v>1</v>
      </c>
      <c r="J7" s="5">
        <v>1</v>
      </c>
      <c r="K7" s="6">
        <f>SUM(G7:J7)</f>
        <v>35170008</v>
      </c>
      <c r="M7" s="41"/>
    </row>
    <row r="8" spans="1:13" ht="48.75" x14ac:dyDescent="0.25">
      <c r="A8" s="10"/>
      <c r="B8" s="9"/>
      <c r="C8" s="1"/>
      <c r="D8" s="74" t="s">
        <v>40</v>
      </c>
      <c r="E8" s="34" t="s">
        <v>136</v>
      </c>
      <c r="F8" s="37" t="s">
        <v>137</v>
      </c>
      <c r="G8" s="5">
        <v>1</v>
      </c>
      <c r="H8" s="5">
        <v>4866665</v>
      </c>
      <c r="I8" s="5">
        <v>4866665</v>
      </c>
      <c r="J8" s="5">
        <v>4866665</v>
      </c>
      <c r="K8" s="6">
        <v>14599996</v>
      </c>
    </row>
    <row r="9" spans="1:13" x14ac:dyDescent="0.25">
      <c r="A9" s="10"/>
      <c r="B9" s="9"/>
      <c r="C9" s="1"/>
      <c r="D9" s="22"/>
      <c r="E9" s="4"/>
      <c r="F9" s="4"/>
      <c r="G9" s="5"/>
      <c r="H9" s="5"/>
      <c r="I9" s="5"/>
      <c r="J9" s="5"/>
      <c r="K9" s="6">
        <f>SUM(G9:J9)</f>
        <v>0</v>
      </c>
    </row>
    <row r="10" spans="1:13" x14ac:dyDescent="0.25">
      <c r="A10" s="10"/>
      <c r="B10" s="9"/>
      <c r="C10" s="1"/>
      <c r="D10" s="8"/>
      <c r="E10" s="4"/>
      <c r="F10" s="4"/>
      <c r="G10" s="5"/>
      <c r="H10" s="5"/>
      <c r="I10" s="5"/>
      <c r="J10" s="5"/>
      <c r="K10" s="6">
        <f>SUM(G10:J10)</f>
        <v>0</v>
      </c>
    </row>
    <row r="11" spans="1:13" x14ac:dyDescent="0.25">
      <c r="A11" s="10"/>
      <c r="B11" s="9"/>
      <c r="C11" s="1"/>
      <c r="D11" s="8"/>
      <c r="E11" s="4"/>
      <c r="F11" s="4"/>
      <c r="G11" s="5"/>
      <c r="H11" s="5"/>
      <c r="I11" s="5"/>
      <c r="J11" s="5"/>
      <c r="K11" s="6">
        <f>SUM(G11:J11)</f>
        <v>0</v>
      </c>
    </row>
    <row r="12" spans="1:13" x14ac:dyDescent="0.25">
      <c r="A12" s="63" t="s">
        <v>15</v>
      </c>
      <c r="B12" s="64"/>
      <c r="C12" s="67">
        <f>SUM(C6:C11)</f>
        <v>0</v>
      </c>
      <c r="D12" s="100" t="s">
        <v>11</v>
      </c>
      <c r="E12" s="69"/>
      <c r="F12" s="70"/>
      <c r="G12" s="1">
        <f>SUM(G6:G11)</f>
        <v>35227505</v>
      </c>
      <c r="H12" s="1">
        <f>SUM(H6:H11)</f>
        <v>4924165</v>
      </c>
      <c r="I12" s="1">
        <f>SUM(I6:I11)</f>
        <v>4924165</v>
      </c>
      <c r="J12" s="1">
        <f>SUM(J6:J11)</f>
        <v>4924165</v>
      </c>
      <c r="K12" s="2">
        <f>SUM(K6:K11)</f>
        <v>50000000</v>
      </c>
    </row>
    <row r="13" spans="1:13" ht="15.75" thickBot="1" x14ac:dyDescent="0.3">
      <c r="A13" s="65"/>
      <c r="B13" s="66"/>
      <c r="C13" s="68"/>
      <c r="D13" s="101" t="s">
        <v>9</v>
      </c>
      <c r="E13" s="71"/>
      <c r="F13" s="71"/>
      <c r="G13" s="71"/>
      <c r="H13" s="71"/>
      <c r="I13" s="71"/>
      <c r="J13" s="72"/>
      <c r="K13" s="3"/>
    </row>
    <row r="15" spans="1:13" x14ac:dyDescent="0.25">
      <c r="K15" s="35">
        <f>50000000-K12</f>
        <v>0</v>
      </c>
    </row>
    <row r="16" spans="1:13" x14ac:dyDescent="0.25">
      <c r="K16" s="35"/>
    </row>
    <row r="18" spans="11:11" x14ac:dyDescent="0.25">
      <c r="K18" s="35"/>
    </row>
  </sheetData>
  <mergeCells count="9">
    <mergeCell ref="A1:K1"/>
    <mergeCell ref="A2:K2"/>
    <mergeCell ref="A3:K3"/>
    <mergeCell ref="A4:K4"/>
    <mergeCell ref="A12:B13"/>
    <mergeCell ref="C12:C13"/>
    <mergeCell ref="D12:F12"/>
    <mergeCell ref="D13:J13"/>
    <mergeCell ref="D6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P.FORMACIÓN</vt:lpstr>
      <vt:lpstr>P.CONVIVENCIA</vt:lpstr>
      <vt:lpstr>P.AGENDA</vt:lpstr>
      <vt:lpstr>P.PATRIMONIO</vt:lpstr>
      <vt:lpstr>P.SISTEMA CULTURA</vt:lpstr>
      <vt:lpstr>P.EMISORA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cp:lastPrinted>2020-06-11T02:33:30Z</cp:lastPrinted>
  <dcterms:created xsi:type="dcterms:W3CDTF">2020-06-02T16:54:07Z</dcterms:created>
  <dcterms:modified xsi:type="dcterms:W3CDTF">2020-06-26T19:13:56Z</dcterms:modified>
</cp:coreProperties>
</file>